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770" yWindow="765" windowWidth="24240" windowHeight="13290"/>
  </bookViews>
  <sheets>
    <sheet name="Main Budget" sheetId="1" r:id="rId1"/>
    <sheet name="Rent Roll" sheetId="3" r:id="rId2"/>
    <sheet name="Budget - End Result" sheetId="2" r:id="rId3"/>
  </sheets>
  <definedNames>
    <definedName name="_xlnm._FilterDatabase" localSheetId="1" hidden="1">'Rent Roll'!$1:$16</definedName>
    <definedName name="_xlnm.Print_Titles" localSheetId="2">'Budget - End Result'!$1:$1</definedName>
  </definedNames>
  <calcPr calcId="145621"/>
</workbook>
</file>

<file path=xl/calcChain.xml><?xml version="1.0" encoding="utf-8"?>
<calcChain xmlns="http://schemas.openxmlformats.org/spreadsheetml/2006/main">
  <c r="N4" i="2" l="1"/>
  <c r="C73" i="2"/>
  <c r="D73" i="2"/>
  <c r="E73" i="2"/>
  <c r="F73" i="2"/>
  <c r="G73" i="2"/>
  <c r="H73" i="2"/>
  <c r="I73" i="2"/>
  <c r="J73" i="2"/>
  <c r="K73" i="2"/>
  <c r="L73" i="2"/>
  <c r="M73" i="2"/>
  <c r="B73" i="2"/>
  <c r="C64" i="2"/>
  <c r="D64" i="2"/>
  <c r="E64" i="2"/>
  <c r="F64" i="2"/>
  <c r="G64" i="2"/>
  <c r="H64" i="2"/>
  <c r="I64" i="2"/>
  <c r="J64" i="2"/>
  <c r="K64" i="2"/>
  <c r="L64" i="2"/>
  <c r="M64" i="2"/>
  <c r="B64" i="2"/>
  <c r="C59" i="2"/>
  <c r="D59" i="2"/>
  <c r="E59" i="2"/>
  <c r="F59" i="2"/>
  <c r="G59" i="2"/>
  <c r="H59" i="2"/>
  <c r="I59" i="2"/>
  <c r="J59" i="2"/>
  <c r="K59" i="2"/>
  <c r="L59" i="2"/>
  <c r="M59" i="2"/>
  <c r="B59" i="2"/>
  <c r="C51" i="2"/>
  <c r="D51" i="2"/>
  <c r="E51" i="2"/>
  <c r="F51" i="2"/>
  <c r="G51" i="2"/>
  <c r="H51" i="2"/>
  <c r="I51" i="2"/>
  <c r="J51" i="2"/>
  <c r="K51" i="2"/>
  <c r="L51" i="2"/>
  <c r="M51" i="2"/>
  <c r="B51" i="2"/>
  <c r="C35" i="2"/>
  <c r="D35" i="2"/>
  <c r="E35" i="2"/>
  <c r="F35" i="2"/>
  <c r="G35" i="2"/>
  <c r="H35" i="2"/>
  <c r="I35" i="2"/>
  <c r="J35" i="2"/>
  <c r="K35" i="2"/>
  <c r="L35" i="2"/>
  <c r="M35" i="2"/>
  <c r="B35" i="2"/>
  <c r="C26" i="2"/>
  <c r="D26" i="2"/>
  <c r="E26" i="2"/>
  <c r="F26" i="2"/>
  <c r="G26" i="2"/>
  <c r="H26" i="2"/>
  <c r="I26" i="2"/>
  <c r="J26" i="2"/>
  <c r="K26" i="2"/>
  <c r="L26" i="2"/>
  <c r="M26" i="2"/>
  <c r="B26" i="2"/>
  <c r="C20" i="2"/>
  <c r="D20" i="2"/>
  <c r="E20" i="2"/>
  <c r="F20" i="2"/>
  <c r="G20" i="2"/>
  <c r="H20" i="2"/>
  <c r="I20" i="2"/>
  <c r="J20" i="2"/>
  <c r="K20" i="2"/>
  <c r="K75" i="2" s="1"/>
  <c r="L20" i="2"/>
  <c r="M20" i="2"/>
  <c r="B20" i="2"/>
  <c r="C7" i="2"/>
  <c r="C9" i="2" s="1"/>
  <c r="C13" i="2" s="1"/>
  <c r="D7" i="2"/>
  <c r="D9" i="2" s="1"/>
  <c r="D13" i="2" s="1"/>
  <c r="E7" i="2"/>
  <c r="E9" i="2" s="1"/>
  <c r="E13" i="2" s="1"/>
  <c r="F7" i="2"/>
  <c r="F9" i="2" s="1"/>
  <c r="F13" i="2" s="1"/>
  <c r="G7" i="2"/>
  <c r="G9" i="2" s="1"/>
  <c r="G13" i="2" s="1"/>
  <c r="H7" i="2"/>
  <c r="H9" i="2" s="1"/>
  <c r="H13" i="2" s="1"/>
  <c r="I7" i="2"/>
  <c r="I9" i="2" s="1"/>
  <c r="I13" i="2" s="1"/>
  <c r="J7" i="2"/>
  <c r="J9" i="2" s="1"/>
  <c r="J13" i="2" s="1"/>
  <c r="K7" i="2"/>
  <c r="K9" i="2" s="1"/>
  <c r="K13" i="2" s="1"/>
  <c r="L7" i="2"/>
  <c r="L9" i="2" s="1"/>
  <c r="L13" i="2" s="1"/>
  <c r="M7" i="2"/>
  <c r="M9" i="2" s="1"/>
  <c r="M13" i="2" s="1"/>
  <c r="B7" i="2"/>
  <c r="B9" i="2" s="1"/>
  <c r="B13" i="2" s="1"/>
  <c r="N5" i="2"/>
  <c r="N6" i="2"/>
  <c r="N11" i="2"/>
  <c r="N15" i="2"/>
  <c r="N16" i="2"/>
  <c r="N17" i="2"/>
  <c r="N18" i="2"/>
  <c r="N19" i="2"/>
  <c r="N22" i="2"/>
  <c r="N23" i="2"/>
  <c r="N24" i="2"/>
  <c r="N25" i="2"/>
  <c r="N28" i="2"/>
  <c r="N29" i="2"/>
  <c r="N30" i="2"/>
  <c r="N31" i="2"/>
  <c r="N32" i="2"/>
  <c r="N33" i="2"/>
  <c r="N34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3" i="2"/>
  <c r="N54" i="2"/>
  <c r="N55" i="2"/>
  <c r="N56" i="2"/>
  <c r="N57" i="2"/>
  <c r="N58" i="2"/>
  <c r="N61" i="2"/>
  <c r="N62" i="2"/>
  <c r="N63" i="2"/>
  <c r="N66" i="2"/>
  <c r="N67" i="2"/>
  <c r="N68" i="2"/>
  <c r="N69" i="2"/>
  <c r="N70" i="2"/>
  <c r="N71" i="2"/>
  <c r="N72" i="2"/>
  <c r="N2" i="2"/>
  <c r="C75" i="2" l="1"/>
  <c r="C77" i="2" s="1"/>
  <c r="N64" i="2"/>
  <c r="J75" i="2"/>
  <c r="J77" i="2" s="1"/>
  <c r="F75" i="2"/>
  <c r="F77" i="2" s="1"/>
  <c r="I75" i="2"/>
  <c r="I77" i="2" s="1"/>
  <c r="M75" i="2"/>
  <c r="M77" i="2" s="1"/>
  <c r="E75" i="2"/>
  <c r="E77" i="2" s="1"/>
  <c r="B75" i="2"/>
  <c r="B77" i="2" s="1"/>
  <c r="H75" i="2"/>
  <c r="H77" i="2" s="1"/>
  <c r="L75" i="2"/>
  <c r="L77" i="2" s="1"/>
  <c r="D75" i="2"/>
  <c r="D77" i="2" s="1"/>
  <c r="G75" i="2"/>
  <c r="G77" i="2" s="1"/>
  <c r="K77" i="2"/>
  <c r="N73" i="2"/>
  <c r="N59" i="2"/>
  <c r="N51" i="2"/>
  <c r="N35" i="2"/>
  <c r="N26" i="2"/>
  <c r="N20" i="2"/>
  <c r="N7" i="2"/>
  <c r="N9" i="2" s="1"/>
  <c r="N13" i="2" s="1"/>
  <c r="N75" i="2" l="1"/>
  <c r="N77" i="2" s="1"/>
  <c r="O59" i="2" l="1"/>
  <c r="O51" i="2"/>
  <c r="O35" i="2"/>
  <c r="O26" i="2"/>
  <c r="O20" i="2"/>
  <c r="O73" i="2"/>
  <c r="O64" i="2"/>
</calcChain>
</file>

<file path=xl/sharedStrings.xml><?xml version="1.0" encoding="utf-8"?>
<sst xmlns="http://schemas.openxmlformats.org/spreadsheetml/2006/main" count="195" uniqueCount="128">
  <si>
    <t>Account</t>
  </si>
  <si>
    <t>January</t>
  </si>
  <si>
    <t>May</t>
  </si>
  <si>
    <t>Travel</t>
  </si>
  <si>
    <t>Meals &amp; Entertainment</t>
  </si>
  <si>
    <t>Dues &amp; Subscriptions</t>
  </si>
  <si>
    <t>Training &amp; Education</t>
  </si>
  <si>
    <t>Conventions and Meetings</t>
  </si>
  <si>
    <t>Apartment Guides</t>
  </si>
  <si>
    <t>Internet listings Services</t>
  </si>
  <si>
    <t>Newspaper Ads</t>
  </si>
  <si>
    <t>Misc Advertising</t>
  </si>
  <si>
    <t>Landscaping Supplies</t>
  </si>
  <si>
    <t>Landscaping Contract</t>
  </si>
  <si>
    <t>Sprinkler System Maintenance</t>
  </si>
  <si>
    <t>Termite Contract</t>
  </si>
  <si>
    <t>Pool Supplies</t>
  </si>
  <si>
    <t>Pool Maintenance</t>
  </si>
  <si>
    <t>Janitorial Supplies</t>
  </si>
  <si>
    <t>Carpet Cleaning Contract</t>
  </si>
  <si>
    <t>Pest Control</t>
  </si>
  <si>
    <t>Painting supplies</t>
  </si>
  <si>
    <t>HVAC supplies</t>
  </si>
  <si>
    <t>Security and Fire Safety</t>
  </si>
  <si>
    <t>Alarm service</t>
  </si>
  <si>
    <t>Marketing Collateral</t>
  </si>
  <si>
    <t>Corporate Outreach</t>
  </si>
  <si>
    <t>Resident Retention</t>
  </si>
  <si>
    <t>Move-in Gifts</t>
  </si>
  <si>
    <t>Promotions</t>
  </si>
  <si>
    <t>Signage &amp; Displays</t>
  </si>
  <si>
    <t>Locator Fees</t>
  </si>
  <si>
    <t>Office Supplies</t>
  </si>
  <si>
    <t>Postage</t>
  </si>
  <si>
    <t>Printing</t>
  </si>
  <si>
    <t>Copy Maching</t>
  </si>
  <si>
    <t>Internet Access</t>
  </si>
  <si>
    <t>Telephone</t>
  </si>
  <si>
    <t>Collection &amp; Eviction Services</t>
  </si>
  <si>
    <t>General Legal Services</t>
  </si>
  <si>
    <t>Other Professional Services</t>
  </si>
  <si>
    <t>Dishwashers</t>
  </si>
  <si>
    <t>Washers &amp; dryers</t>
  </si>
  <si>
    <t>Grounds &amp; Landscape</t>
  </si>
  <si>
    <t>Hot Water Tanks</t>
  </si>
  <si>
    <t>Sinks</t>
  </si>
  <si>
    <t>Cabinets</t>
  </si>
  <si>
    <t>Flooring</t>
  </si>
  <si>
    <t>Gross Potential Rent</t>
  </si>
  <si>
    <t>Vacancy</t>
  </si>
  <si>
    <t>Concession</t>
  </si>
  <si>
    <t>Collection Loss</t>
  </si>
  <si>
    <t>Effective Gross Income</t>
  </si>
  <si>
    <t>Other Income</t>
  </si>
  <si>
    <t>Gross Operating Income</t>
  </si>
  <si>
    <t>R&amp;M Supplies</t>
  </si>
  <si>
    <t>R&amp;M Contract - Exterior - TO BE DELETED</t>
  </si>
  <si>
    <t>Total VAC:</t>
  </si>
  <si>
    <t>Office Expenses:</t>
  </si>
  <si>
    <t>Marketing Expenses:</t>
  </si>
  <si>
    <t>Advertising Expenses:</t>
  </si>
  <si>
    <t>General Property Expenses:</t>
  </si>
  <si>
    <t>General Office Expenses:</t>
  </si>
  <si>
    <t>Maintenance Expenses:</t>
  </si>
  <si>
    <t>Professional Services:</t>
  </si>
  <si>
    <t>Total Operating Expenses:</t>
  </si>
  <si>
    <t>Net Operating Income: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</si>
  <si>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</si>
  <si>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</si>
  <si>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</si>
  <si>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</si>
  <si>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</si>
  <si>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</si>
  <si>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</si>
  <si>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</si>
  <si>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</si>
  <si>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</si>
  <si>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</si>
  <si>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Total</t>
  </si>
  <si>
    <t>Steve</t>
  </si>
  <si>
    <t>Smith</t>
  </si>
  <si>
    <t>Alex</t>
  </si>
  <si>
    <t>Price</t>
  </si>
  <si>
    <t>Bill</t>
  </si>
  <si>
    <t>Williams</t>
  </si>
  <si>
    <t>Desiree</t>
  </si>
  <si>
    <t>Greg</t>
  </si>
  <si>
    <t>Brittany</t>
  </si>
  <si>
    <t>Kim</t>
  </si>
  <si>
    <t>Left</t>
  </si>
  <si>
    <t>Right</t>
  </si>
  <si>
    <t>Best</t>
  </si>
  <si>
    <t>Friends</t>
  </si>
  <si>
    <t>Alexander</t>
  </si>
  <si>
    <t>Marc</t>
  </si>
  <si>
    <t>Lewis</t>
  </si>
  <si>
    <t>Brian</t>
  </si>
  <si>
    <t>Scott</t>
  </si>
  <si>
    <t>Lisa</t>
  </si>
  <si>
    <t>Jessica</t>
  </si>
  <si>
    <t>Lee</t>
  </si>
  <si>
    <t>Jacqui</t>
  </si>
  <si>
    <t>Tricia</t>
  </si>
  <si>
    <t>Shay</t>
  </si>
  <si>
    <t>Jennifer</t>
  </si>
  <si>
    <t>Elyse</t>
  </si>
  <si>
    <t>First</t>
  </si>
  <si>
    <t>Last</t>
  </si>
  <si>
    <t>Unit</t>
  </si>
  <si>
    <t>Sq Ft</t>
  </si>
  <si>
    <t>Rent</t>
  </si>
  <si>
    <t>Rent per sq ft</t>
  </si>
  <si>
    <t>A</t>
  </si>
  <si>
    <t>B</t>
  </si>
  <si>
    <t>C</t>
  </si>
  <si>
    <t>D</t>
  </si>
  <si>
    <t>Total Vac:</t>
  </si>
  <si>
    <t>Office Expenses</t>
  </si>
  <si>
    <t>Advertising Expenses</t>
  </si>
  <si>
    <t>Marketing Expenses</t>
  </si>
  <si>
    <t>New Line Item</t>
  </si>
  <si>
    <t>General Property Expenses</t>
  </si>
  <si>
    <t>General Office Expense</t>
  </si>
  <si>
    <t>Professional Services</t>
  </si>
  <si>
    <t>Maintenance Expenses</t>
  </si>
  <si>
    <t>Total Operating Expeses</t>
  </si>
  <si>
    <t>Net Operating Income</t>
  </si>
  <si>
    <t>Annual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</si>
</sst>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38" fontId="0" fillId="0" borderId="1" xfId="0" applyNumberFormat="1" applyBorder="1"/>
    <xf numFmtId="0" fontId="0" fillId="0" borderId="2" xfId="0" applyBorder="1"/>
    <xf numFmtId="38" fontId="0" fillId="0" borderId="2" xfId="0" applyNumberFormat="1" applyBorder="1"/>
    <xf numFmtId="0" fontId="0" fillId="0" borderId="0" xfId="0" applyBorder="1"/>
    <xf numFmtId="38" fontId="0" fillId="0" borderId="0" xfId="0" applyNumberFormat="1" applyBorder="1"/>
    <xf numFmtId="0" fontId="0" fillId="0" borderId="2" xfId="0" applyFill="1" applyBorder="1"/>
    <xf numFmtId="0" fontId="0" fillId="0" borderId="3" xfId="0" applyFill="1" applyBorder="1"/>
    <xf numFmtId="38" fontId="0" fillId="0" borderId="3" xfId="0" applyNumberFormat="1" applyBorder="1"/>
    <xf numFmtId="0" fontId="0" fillId="0" borderId="3" xfId="0" applyBorder="1"/>
    <xf numFmtId="9" fontId="0" fillId="0" borderId="1" xfId="1" applyFont="1" applyBorder="1"/>
    <xf numFmtId="0" fontId="2" fillId="2" borderId="0" xfId="0" applyFont="1" applyFill="1" applyBorder="1"/>
    <xf numFmtId="38" fontId="0" fillId="0" borderId="0" xfId="0" applyNumberFormat="1" applyBorder="1" applyProtection="1">
      <protection locked="0"/>
    </xf>
    <xf numFmtId="49" fontId="0" fillId="0" borderId="0" xfId="0" applyNumberFormat="1" applyBorder="1"/>
    <xf numFmtId="164" fontId="0" fillId="0" borderId="0" xfId="1" applyNumberFormat="1" applyFont="1" applyFill="1" applyBorder="1"/>
    <xf numFmtId="49" fontId="0" fillId="3" borderId="0" xfId="0" applyNumberFormat="1" applyFill="1" applyBorder="1"/>
    <xf numFmtId="0" fontId="0" fillId="0" borderId="0" xfId="0" applyFill="1" applyBorder="1"/>
    <xf numFmtId="3" fontId="0" fillId="0" borderId="0" xfId="0" applyNumberFormat="1" applyBorder="1"/>
    <xf numFmtId="49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/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Expenses</a:t>
            </a:r>
          </a:p>
        </c:rich>
      </c:tx>
      <c:layout>
        <c:manualLayout>
          <c:xMode val="edge"/>
          <c:yMode val="edge"/>
          <c:x val="4.6705324625119546E-2"/>
          <c:y val="4.76722364824458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('Budget - End Result'!$A$20,'Budget - End Result'!$A$26,'Budget - End Result'!$A$35,'Budget - End Result'!$A$51,'Budget - End Result'!$A$59,'Budget - End Result'!$A$64,'Budget - End Result'!$A$73)</c:f>
              <c:strCache>
                <c:ptCount val="7"/>
                <c:pt idx="0">
                  <c:v>Office Expenses:</c:v>
                </c:pt>
                <c:pt idx="1">
                  <c:v>Advertising Expenses:</c:v>
                </c:pt>
                <c:pt idx="2">
                  <c:v>Marketing Expenses:</c:v>
                </c:pt>
                <c:pt idx="3">
                  <c:v>General Property Expenses:</c:v>
                </c:pt>
                <c:pt idx="4">
                  <c:v>General Office Expenses:</c:v>
                </c:pt>
                <c:pt idx="5">
                  <c:v>Professional Services:</c:v>
                </c:pt>
                <c:pt idx="6">
                  <c:v>Maintenance Expenses:</c:v>
                </c:pt>
              </c:strCache>
            </c:strRef>
          </c:cat>
          <c:val>
            <c:numRef>
              <c:f>('Budget - End Result'!$N$20,'Budget - End Result'!$N$26,'Budget - End Result'!$N$35,'Budget - End Result'!$N$51,'Budget - End Result'!$N$59,'Budget - End Result'!$N$64,'Budget - End Result'!$N$73)</c:f>
              <c:numCache>
                <c:formatCode>#,##0_);[Red]\(#,##0\)</c:formatCode>
                <c:ptCount val="7"/>
                <c:pt idx="0">
                  <c:v>13907.000000000004</c:v>
                </c:pt>
                <c:pt idx="1">
                  <c:v>29300.000000000004</c:v>
                </c:pt>
                <c:pt idx="2">
                  <c:v>28068.000000000004</c:v>
                </c:pt>
                <c:pt idx="3">
                  <c:v>156240</c:v>
                </c:pt>
                <c:pt idx="4">
                  <c:v>9902.0000000000036</c:v>
                </c:pt>
                <c:pt idx="5">
                  <c:v>24852.000000000025</c:v>
                </c:pt>
                <c:pt idx="6">
                  <c:v>205763.99999999965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3</xdr:row>
      <xdr:rowOff>128586</xdr:rowOff>
    </xdr:from>
    <xdr:to>
      <xdr:col>24</xdr:col>
      <xdr:colOff>285750</xdr:colOff>
      <xdr:row>25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workbookViewId="0">
      <selection activeCell="D1" sqref="D1"/>
    </sheetView>
  </sheetViews>
  <sheetFormatPr defaultRowHeight="15" x14ac:dyDescent="0.25"/>
  <cols>
    <col min="1" max="1" width="0.140625" style="14" customWidth="1"/>
    <col min="2" max="2" width="24" style="5" customWidth="1"/>
    <col min="3" max="14" width="7" style="5" customWidth="1"/>
    <col min="15" max="15" width="9.28515625" style="5" customWidth="1"/>
    <col min="16" max="16" width="6.140625" style="5" bestFit="1" customWidth="1"/>
    <col min="17" max="16384" width="9.140625" style="5"/>
  </cols>
  <sheetData>
    <row r="1" spans="1:16" x14ac:dyDescent="0.25">
      <c r="A1" s="16"/>
      <c r="B1" s="17" t="s">
        <v>0</v>
      </c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 t="s">
        <v>78</v>
      </c>
    </row>
    <row r="2" spans="1:16" x14ac:dyDescent="0.25">
      <c r="B2" s="5" t="s">
        <v>48</v>
      </c>
      <c r="C2" s="18">
        <v>79943.75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x14ac:dyDescent="0.25">
      <c r="B3" s="5" t="s">
        <v>49</v>
      </c>
      <c r="C3" s="18">
        <v>4362.166666666667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x14ac:dyDescent="0.25">
      <c r="B4" s="5" t="s">
        <v>50</v>
      </c>
      <c r="C4" s="18">
        <v>1964.0833333333333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x14ac:dyDescent="0.25">
      <c r="B5" s="5" t="s">
        <v>51</v>
      </c>
      <c r="C5" s="18">
        <v>2298.9166666666665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25">
      <c r="B6" s="5" t="s">
        <v>116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x14ac:dyDescent="0.25">
      <c r="B7" s="5" t="s">
        <v>52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x14ac:dyDescent="0.25">
      <c r="B8" s="5" t="s">
        <v>53</v>
      </c>
      <c r="C8" s="18">
        <v>1250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x14ac:dyDescent="0.25">
      <c r="B9" s="5" t="s">
        <v>54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6" x14ac:dyDescent="0.25">
      <c r="B10" s="5" t="s">
        <v>3</v>
      </c>
      <c r="C10" s="18">
        <v>380.16666666666669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6" x14ac:dyDescent="0.25">
      <c r="B11" s="5" t="s">
        <v>4</v>
      </c>
      <c r="C11" s="18">
        <v>178.75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x14ac:dyDescent="0.25">
      <c r="B12" s="5" t="s">
        <v>5</v>
      </c>
      <c r="C12" s="18">
        <v>183.33333333333334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6" x14ac:dyDescent="0.25">
      <c r="B13" s="5" t="s">
        <v>6</v>
      </c>
      <c r="C13" s="18">
        <v>166.66666666666666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6" x14ac:dyDescent="0.25">
      <c r="B14" s="5" t="s">
        <v>7</v>
      </c>
      <c r="C14" s="18">
        <v>250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6" x14ac:dyDescent="0.25">
      <c r="B15" s="5" t="s">
        <v>117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5"/>
    </row>
    <row r="16" spans="1:16" x14ac:dyDescent="0.25">
      <c r="B16" s="5" t="s">
        <v>9</v>
      </c>
      <c r="C16" s="18">
        <v>1500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2:16" ht="12.75" customHeight="1" x14ac:dyDescent="0.25">
      <c r="B17" s="5" t="s">
        <v>120</v>
      </c>
      <c r="C17" s="18">
        <v>525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2:16" x14ac:dyDescent="0.25">
      <c r="B18" s="5" t="s">
        <v>11</v>
      </c>
      <c r="C18" s="18">
        <v>416.66666666666669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2:16" x14ac:dyDescent="0.25">
      <c r="B19" s="5" t="s">
        <v>118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5"/>
    </row>
    <row r="20" spans="2:16" x14ac:dyDescent="0.25">
      <c r="B20" s="5" t="s">
        <v>25</v>
      </c>
      <c r="C20" s="18">
        <v>166.66666666666666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6" x14ac:dyDescent="0.25">
      <c r="B21" s="5" t="s">
        <v>26</v>
      </c>
      <c r="C21" s="18">
        <v>83.333333333333329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2:16" x14ac:dyDescent="0.25">
      <c r="B22" s="5" t="s">
        <v>27</v>
      </c>
      <c r="C22" s="18">
        <v>250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2:16" x14ac:dyDescent="0.25">
      <c r="B23" s="5" t="s">
        <v>28</v>
      </c>
      <c r="C23" s="18">
        <v>250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6" x14ac:dyDescent="0.25">
      <c r="B24" s="5" t="s">
        <v>29</v>
      </c>
      <c r="C24" s="18">
        <v>214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2:16" x14ac:dyDescent="0.25">
      <c r="B25" s="5" t="s">
        <v>30</v>
      </c>
      <c r="C25" s="18">
        <v>125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2:16" x14ac:dyDescent="0.25">
      <c r="B26" s="5" t="s">
        <v>31</v>
      </c>
      <c r="C26" s="18">
        <v>1250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2:16" x14ac:dyDescent="0.25">
      <c r="B27" s="5" t="s">
        <v>119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5"/>
    </row>
    <row r="28" spans="2:16" ht="18" customHeight="1" x14ac:dyDescent="0.25">
      <c r="B28" s="5" t="s">
        <v>12</v>
      </c>
      <c r="C28" s="18">
        <v>1038.0833333333333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2:16" x14ac:dyDescent="0.25">
      <c r="B29" s="5" t="s">
        <v>13</v>
      </c>
      <c r="C29" s="18">
        <v>2166.6666666666665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6" x14ac:dyDescent="0.25">
      <c r="B30" s="5" t="s">
        <v>14</v>
      </c>
      <c r="C30" s="18">
        <v>350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2:16" x14ac:dyDescent="0.25">
      <c r="B31" s="5" t="s">
        <v>15</v>
      </c>
      <c r="C31" s="18">
        <v>604.16666666666663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2:16" x14ac:dyDescent="0.25">
      <c r="B32" s="5" t="s">
        <v>16</v>
      </c>
      <c r="C32" s="18">
        <v>299.83333333333331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2:16" x14ac:dyDescent="0.25">
      <c r="B33" s="5" t="s">
        <v>17</v>
      </c>
      <c r="C33" s="18">
        <v>1074.5833333333333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2:16" x14ac:dyDescent="0.25">
      <c r="B34" s="5" t="s">
        <v>55</v>
      </c>
      <c r="C34" s="18">
        <v>3154.6666666666665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6" x14ac:dyDescent="0.25">
      <c r="B35" s="5" t="s">
        <v>56</v>
      </c>
      <c r="C35" s="18"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6" x14ac:dyDescent="0.25">
      <c r="B36" s="5" t="s">
        <v>18</v>
      </c>
      <c r="C36" s="18">
        <v>112.83333333333333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2:16" x14ac:dyDescent="0.25">
      <c r="B37" s="5" t="s">
        <v>19</v>
      </c>
      <c r="C37" s="18">
        <v>1562.6666666666667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6" x14ac:dyDescent="0.25">
      <c r="B38" s="5" t="s">
        <v>20</v>
      </c>
      <c r="C38" s="18">
        <v>1082.0833333333333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6" x14ac:dyDescent="0.25">
      <c r="B39" s="5" t="s">
        <v>21</v>
      </c>
      <c r="C39" s="18">
        <v>604.16666666666663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6" x14ac:dyDescent="0.25">
      <c r="B40" s="5" t="s">
        <v>22</v>
      </c>
      <c r="C40" s="18">
        <v>298.66666666666669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6" x14ac:dyDescent="0.25">
      <c r="B41" s="5" t="s">
        <v>23</v>
      </c>
      <c r="C41" s="18">
        <v>571.58333333333337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2:16" x14ac:dyDescent="0.25">
      <c r="B42" s="5" t="s">
        <v>24</v>
      </c>
      <c r="C42" s="18">
        <v>100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2:16" x14ac:dyDescent="0.25">
      <c r="B43" s="5" t="s">
        <v>121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5"/>
    </row>
    <row r="44" spans="2:16" x14ac:dyDescent="0.25">
      <c r="B44" s="5" t="s">
        <v>32</v>
      </c>
      <c r="C44" s="18">
        <v>162.5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2:16" x14ac:dyDescent="0.25">
      <c r="B45" s="5" t="s">
        <v>33</v>
      </c>
      <c r="C45" s="18">
        <v>50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2:16" x14ac:dyDescent="0.25">
      <c r="B46" s="5" t="s">
        <v>34</v>
      </c>
      <c r="C46" s="18">
        <v>162.66666666666666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2:16" x14ac:dyDescent="0.25">
      <c r="B47" s="5" t="s">
        <v>35</v>
      </c>
      <c r="C47" s="18">
        <v>150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2:16" x14ac:dyDescent="0.25">
      <c r="B48" s="5" t="s">
        <v>36</v>
      </c>
      <c r="C48" s="18">
        <v>200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20" x14ac:dyDescent="0.25">
      <c r="B49" s="5" t="s">
        <v>37</v>
      </c>
      <c r="C49" s="18">
        <v>100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20" x14ac:dyDescent="0.25">
      <c r="B50" s="5" t="s">
        <v>122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5"/>
    </row>
    <row r="51" spans="1:20" x14ac:dyDescent="0.25">
      <c r="B51" s="5" t="s">
        <v>38</v>
      </c>
      <c r="C51" s="18">
        <v>1237.6666666666667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20" x14ac:dyDescent="0.25">
      <c r="B52" s="5" t="s">
        <v>39</v>
      </c>
      <c r="C52" s="18">
        <v>500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20" x14ac:dyDescent="0.25">
      <c r="B53" s="5" t="s">
        <v>40</v>
      </c>
      <c r="C53" s="18">
        <v>333.33333333333331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20" x14ac:dyDescent="0.25">
      <c r="B54" s="5" t="s">
        <v>123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5"/>
    </row>
    <row r="55" spans="1:20" x14ac:dyDescent="0.25">
      <c r="B55" s="5" t="s">
        <v>41</v>
      </c>
      <c r="C55" s="18">
        <v>1656.3333333333333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20" x14ac:dyDescent="0.25">
      <c r="B56" s="5" t="s">
        <v>42</v>
      </c>
      <c r="C56" s="18">
        <v>1197.0833333333333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20" x14ac:dyDescent="0.25">
      <c r="B57" s="5" t="s">
        <v>43</v>
      </c>
      <c r="C57" s="18">
        <v>1906.1666666666667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20" x14ac:dyDescent="0.25">
      <c r="B58" s="5" t="s">
        <v>44</v>
      </c>
      <c r="C58" s="18">
        <v>439.91666666666669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20" x14ac:dyDescent="0.25">
      <c r="B59" s="5" t="s">
        <v>45</v>
      </c>
      <c r="C59" s="18">
        <v>386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20" x14ac:dyDescent="0.25">
      <c r="B60" s="5" t="s">
        <v>46</v>
      </c>
      <c r="C60" s="18">
        <v>1154.9166666666667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20" x14ac:dyDescent="0.25">
      <c r="B61" s="5" t="s">
        <v>47</v>
      </c>
      <c r="C61" s="18">
        <v>10406.583333333334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20" x14ac:dyDescent="0.25">
      <c r="B62" s="5" t="s">
        <v>124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5"/>
    </row>
    <row r="63" spans="1:20" x14ac:dyDescent="0.25">
      <c r="B63" s="5" t="s">
        <v>125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20" x14ac:dyDescent="0.25">
      <c r="A64" s="19"/>
      <c r="B64" s="19" t="s">
        <v>126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1"/>
      <c r="Q64" s="21"/>
      <c r="R64" s="21"/>
      <c r="S64" s="21"/>
      <c r="T64" s="21"/>
    </row>
  </sheetData>
  <pageMargins left="0.45" right="0.4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2" sqref="F2"/>
    </sheetView>
  </sheetViews>
  <sheetFormatPr defaultRowHeight="15" x14ac:dyDescent="0.25"/>
  <cols>
    <col min="6" max="6" width="14.42578125" bestFit="1" customWidth="1"/>
    <col min="7" max="7" width="14.7109375" customWidth="1"/>
  </cols>
  <sheetData>
    <row r="1" spans="1:7" x14ac:dyDescent="0.25">
      <c r="A1" s="22" t="s">
        <v>106</v>
      </c>
      <c r="B1" s="22" t="s">
        <v>107</v>
      </c>
      <c r="C1" s="22" t="s">
        <v>108</v>
      </c>
      <c r="D1" s="22" t="s">
        <v>109</v>
      </c>
      <c r="E1" s="22" t="s">
        <v>110</v>
      </c>
      <c r="F1" s="22" t="s">
        <v>127</v>
      </c>
      <c r="G1" s="22" t="s">
        <v>111</v>
      </c>
    </row>
    <row r="2" spans="1:7" x14ac:dyDescent="0.25">
      <c r="A2" s="5" t="s">
        <v>81</v>
      </c>
      <c r="B2" s="5" t="s">
        <v>82</v>
      </c>
      <c r="C2" t="s">
        <v>112</v>
      </c>
      <c r="D2">
        <v>895</v>
      </c>
      <c r="E2">
        <v>1100</v>
      </c>
    </row>
    <row r="3" spans="1:7" x14ac:dyDescent="0.25">
      <c r="A3" s="5" t="s">
        <v>79</v>
      </c>
      <c r="B3" s="5" t="s">
        <v>80</v>
      </c>
      <c r="C3" t="s">
        <v>112</v>
      </c>
      <c r="D3">
        <v>895</v>
      </c>
      <c r="E3">
        <v>1000</v>
      </c>
    </row>
    <row r="4" spans="1:7" x14ac:dyDescent="0.25">
      <c r="A4" s="5" t="s">
        <v>83</v>
      </c>
      <c r="B4" s="5" t="s">
        <v>84</v>
      </c>
      <c r="C4" t="s">
        <v>113</v>
      </c>
      <c r="D4">
        <v>950</v>
      </c>
      <c r="E4">
        <v>350</v>
      </c>
    </row>
    <row r="5" spans="1:7" x14ac:dyDescent="0.25">
      <c r="A5" s="5" t="s">
        <v>87</v>
      </c>
      <c r="B5" s="5" t="s">
        <v>88</v>
      </c>
      <c r="C5" t="s">
        <v>113</v>
      </c>
      <c r="D5">
        <v>950</v>
      </c>
      <c r="E5">
        <v>1175</v>
      </c>
    </row>
    <row r="6" spans="1:7" x14ac:dyDescent="0.25">
      <c r="A6" s="5" t="s">
        <v>85</v>
      </c>
      <c r="B6" s="5" t="s">
        <v>86</v>
      </c>
      <c r="C6" t="s">
        <v>113</v>
      </c>
      <c r="D6">
        <v>950</v>
      </c>
      <c r="E6">
        <v>1150</v>
      </c>
    </row>
    <row r="7" spans="1:7" x14ac:dyDescent="0.25">
      <c r="A7" s="5" t="s">
        <v>91</v>
      </c>
      <c r="B7" s="5" t="s">
        <v>92</v>
      </c>
      <c r="C7" t="s">
        <v>114</v>
      </c>
      <c r="D7">
        <v>1050</v>
      </c>
      <c r="E7">
        <v>1225</v>
      </c>
    </row>
    <row r="8" spans="1:7" x14ac:dyDescent="0.25">
      <c r="A8" s="5" t="s">
        <v>96</v>
      </c>
      <c r="B8" s="5" t="s">
        <v>97</v>
      </c>
      <c r="C8" t="s">
        <v>114</v>
      </c>
      <c r="D8">
        <v>1050</v>
      </c>
      <c r="E8">
        <v>1295</v>
      </c>
    </row>
    <row r="9" spans="1:7" x14ac:dyDescent="0.25">
      <c r="A9" s="5" t="s">
        <v>89</v>
      </c>
      <c r="B9" s="5" t="s">
        <v>90</v>
      </c>
      <c r="C9" t="s">
        <v>114</v>
      </c>
      <c r="D9">
        <v>1050</v>
      </c>
      <c r="E9">
        <v>1200</v>
      </c>
    </row>
    <row r="10" spans="1:7" x14ac:dyDescent="0.25">
      <c r="A10" s="5" t="s">
        <v>94</v>
      </c>
      <c r="B10" s="5" t="s">
        <v>95</v>
      </c>
      <c r="C10" t="s">
        <v>114</v>
      </c>
      <c r="D10">
        <v>1050</v>
      </c>
      <c r="E10">
        <v>1255</v>
      </c>
    </row>
    <row r="11" spans="1:7" x14ac:dyDescent="0.25">
      <c r="A11" s="5" t="s">
        <v>79</v>
      </c>
      <c r="B11" s="5" t="s">
        <v>93</v>
      </c>
      <c r="C11" t="s">
        <v>114</v>
      </c>
      <c r="D11">
        <v>1050</v>
      </c>
      <c r="E11">
        <v>1255</v>
      </c>
    </row>
    <row r="12" spans="1:7" x14ac:dyDescent="0.25">
      <c r="A12" s="5" t="s">
        <v>101</v>
      </c>
      <c r="B12" s="5" t="s">
        <v>84</v>
      </c>
      <c r="C12" t="s">
        <v>115</v>
      </c>
      <c r="D12">
        <v>1345</v>
      </c>
      <c r="E12">
        <v>1450</v>
      </c>
    </row>
    <row r="13" spans="1:7" x14ac:dyDescent="0.25">
      <c r="A13" s="5" t="s">
        <v>104</v>
      </c>
      <c r="B13" s="5" t="s">
        <v>105</v>
      </c>
      <c r="C13" t="s">
        <v>115</v>
      </c>
      <c r="D13">
        <v>1345</v>
      </c>
      <c r="E13">
        <v>1425</v>
      </c>
    </row>
    <row r="14" spans="1:7" x14ac:dyDescent="0.25">
      <c r="A14" s="5" t="s">
        <v>99</v>
      </c>
      <c r="B14" s="5" t="s">
        <v>100</v>
      </c>
      <c r="C14" t="s">
        <v>115</v>
      </c>
      <c r="D14">
        <v>1345</v>
      </c>
      <c r="E14">
        <v>1415</v>
      </c>
    </row>
    <row r="15" spans="1:7" x14ac:dyDescent="0.25">
      <c r="A15" s="5" t="s">
        <v>98</v>
      </c>
      <c r="B15" s="5" t="s">
        <v>80</v>
      </c>
      <c r="C15" t="s">
        <v>115</v>
      </c>
      <c r="D15">
        <v>1345</v>
      </c>
      <c r="E15">
        <v>1400</v>
      </c>
    </row>
    <row r="16" spans="1:7" x14ac:dyDescent="0.25">
      <c r="A16" s="5" t="s">
        <v>102</v>
      </c>
      <c r="B16" s="5" t="s">
        <v>103</v>
      </c>
      <c r="C16" t="s">
        <v>115</v>
      </c>
      <c r="D16">
        <v>1345</v>
      </c>
      <c r="E16">
        <v>1435</v>
      </c>
    </row>
  </sheetData>
  <sortState ref="A2:E16">
    <sortCondition sortBy="cellColor" ref="E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8"/>
  <sheetViews>
    <sheetView topLeftCell="A9" zoomScaleNormal="100" workbookViewId="0">
      <selection activeCell="P31" sqref="P31"/>
    </sheetView>
  </sheetViews>
  <sheetFormatPr defaultRowHeight="15" x14ac:dyDescent="0.25"/>
  <cols>
    <col min="1" max="1" width="26.140625" style="5" customWidth="1"/>
    <col min="2" max="13" width="7.28515625" style="5" bestFit="1" customWidth="1"/>
    <col min="14" max="14" width="10.140625" style="5" customWidth="1"/>
    <col min="15" max="15" width="4.5703125" style="5" bestFit="1" customWidth="1"/>
    <col min="16" max="16384" width="9.140625" style="5"/>
  </cols>
  <sheetData>
    <row r="1" spans="1:20" x14ac:dyDescent="0.25">
      <c r="A1" s="12" t="s">
        <v>0</v>
      </c>
      <c r="B1" s="12" t="s">
        <v>67</v>
      </c>
      <c r="C1" s="12" t="s">
        <v>68</v>
      </c>
      <c r="D1" s="12" t="s">
        <v>69</v>
      </c>
      <c r="E1" s="12" t="s">
        <v>70</v>
      </c>
      <c r="F1" s="12" t="s">
        <v>2</v>
      </c>
      <c r="G1" s="12" t="s">
        <v>71</v>
      </c>
      <c r="H1" s="12" t="s">
        <v>72</v>
      </c>
      <c r="I1" s="12" t="s">
        <v>73</v>
      </c>
      <c r="J1" s="12" t="s">
        <v>74</v>
      </c>
      <c r="K1" s="12" t="s">
        <v>75</v>
      </c>
      <c r="L1" s="12" t="s">
        <v>76</v>
      </c>
      <c r="M1" s="12" t="s">
        <v>77</v>
      </c>
      <c r="N1" s="12" t="s">
        <v>78</v>
      </c>
      <c r="O1" s="12"/>
    </row>
    <row r="2" spans="1:20" x14ac:dyDescent="0.25">
      <c r="A2" s="5" t="s">
        <v>48</v>
      </c>
      <c r="B2" s="13">
        <v>79943.75</v>
      </c>
      <c r="C2" s="13">
        <v>79943.75</v>
      </c>
      <c r="D2" s="13">
        <v>79943.75</v>
      </c>
      <c r="E2" s="13">
        <v>79943.75</v>
      </c>
      <c r="F2" s="13">
        <v>79943.75</v>
      </c>
      <c r="G2" s="13">
        <v>79943.75</v>
      </c>
      <c r="H2" s="13">
        <v>79943.75</v>
      </c>
      <c r="I2" s="13">
        <v>79943.75</v>
      </c>
      <c r="J2" s="13">
        <v>79943.75</v>
      </c>
      <c r="K2" s="13">
        <v>79943.75</v>
      </c>
      <c r="L2" s="13">
        <v>79943.75</v>
      </c>
      <c r="M2" s="13">
        <v>79943.75</v>
      </c>
      <c r="N2" s="6">
        <f>SUM(B2:M2)</f>
        <v>959325</v>
      </c>
    </row>
    <row r="3" spans="1:20" ht="9.9499999999999993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0" x14ac:dyDescent="0.25">
      <c r="A4" s="5" t="s">
        <v>49</v>
      </c>
      <c r="B4" s="6">
        <v>4362.166666666667</v>
      </c>
      <c r="C4" s="6">
        <v>4362.166666666667</v>
      </c>
      <c r="D4" s="6">
        <v>4362.1666666666697</v>
      </c>
      <c r="E4" s="6">
        <v>4362.1666666666697</v>
      </c>
      <c r="F4" s="6">
        <v>4362.1666666666697</v>
      </c>
      <c r="G4" s="6">
        <v>4362.1666666666697</v>
      </c>
      <c r="H4" s="6">
        <v>4362.1666666666697</v>
      </c>
      <c r="I4" s="6">
        <v>4362.1666666666697</v>
      </c>
      <c r="J4" s="6">
        <v>4362.1666666666697</v>
      </c>
      <c r="K4" s="6">
        <v>4362.1666666666697</v>
      </c>
      <c r="L4" s="6">
        <v>4362.1666666666697</v>
      </c>
      <c r="M4" s="6">
        <v>4362.1666666666697</v>
      </c>
      <c r="N4" s="6">
        <f t="shared" ref="N4:N72" si="0">SUM(B4:M4)</f>
        <v>52346.000000000044</v>
      </c>
      <c r="O4" s="6"/>
      <c r="P4" s="6"/>
      <c r="Q4" s="6"/>
      <c r="R4" s="6"/>
      <c r="S4" s="6"/>
      <c r="T4" s="6"/>
    </row>
    <row r="5" spans="1:20" x14ac:dyDescent="0.25">
      <c r="A5" s="5" t="s">
        <v>50</v>
      </c>
      <c r="B5" s="6">
        <v>1964.0833333333333</v>
      </c>
      <c r="C5" s="6">
        <v>1964.0833333333333</v>
      </c>
      <c r="D5" s="6">
        <v>1964.0833333333301</v>
      </c>
      <c r="E5" s="6">
        <v>1964.0833333333301</v>
      </c>
      <c r="F5" s="6">
        <v>1964.0833333333301</v>
      </c>
      <c r="G5" s="6">
        <v>1964.0833333333301</v>
      </c>
      <c r="H5" s="6">
        <v>1964.0833333333301</v>
      </c>
      <c r="I5" s="6">
        <v>1964.0833333333301</v>
      </c>
      <c r="J5" s="6">
        <v>1964.0833333333301</v>
      </c>
      <c r="K5" s="6">
        <v>1964.0833333333301</v>
      </c>
      <c r="L5" s="6">
        <v>1964.0833333333301</v>
      </c>
      <c r="M5" s="6">
        <v>1964.0833333333301</v>
      </c>
      <c r="N5" s="6">
        <f t="shared" si="0"/>
        <v>23568.999999999964</v>
      </c>
    </row>
    <row r="6" spans="1:20" x14ac:dyDescent="0.25">
      <c r="A6" s="5" t="s">
        <v>51</v>
      </c>
      <c r="B6" s="6">
        <v>2298.9166666666665</v>
      </c>
      <c r="C6" s="6">
        <v>2298.9166666666665</v>
      </c>
      <c r="D6" s="6">
        <v>2298.9166666666702</v>
      </c>
      <c r="E6" s="6">
        <v>2298.9166666666702</v>
      </c>
      <c r="F6" s="6">
        <v>2298.9166666666702</v>
      </c>
      <c r="G6" s="6">
        <v>2298.9166666666702</v>
      </c>
      <c r="H6" s="6">
        <v>2298.9166666666702</v>
      </c>
      <c r="I6" s="6">
        <v>2298.9166666666702</v>
      </c>
      <c r="J6" s="6">
        <v>2298.9166666666702</v>
      </c>
      <c r="K6" s="6">
        <v>2298.9166666666702</v>
      </c>
      <c r="L6" s="6">
        <v>2298.9166666666702</v>
      </c>
      <c r="M6" s="6">
        <v>2298.9166666666702</v>
      </c>
      <c r="N6" s="6">
        <f t="shared" si="0"/>
        <v>27587.00000000004</v>
      </c>
    </row>
    <row r="7" spans="1:20" x14ac:dyDescent="0.25">
      <c r="A7" s="1" t="s">
        <v>57</v>
      </c>
      <c r="B7" s="2">
        <f>SUM(B4:B6)</f>
        <v>8625.1666666666661</v>
      </c>
      <c r="C7" s="2">
        <f t="shared" ref="C7:N7" si="1">SUM(C4:C6)</f>
        <v>8625.1666666666661</v>
      </c>
      <c r="D7" s="2">
        <f t="shared" si="1"/>
        <v>8625.1666666666697</v>
      </c>
      <c r="E7" s="2">
        <f t="shared" si="1"/>
        <v>8625.1666666666697</v>
      </c>
      <c r="F7" s="2">
        <f t="shared" si="1"/>
        <v>8625.1666666666697</v>
      </c>
      <c r="G7" s="2">
        <f t="shared" si="1"/>
        <v>8625.1666666666697</v>
      </c>
      <c r="H7" s="2">
        <f t="shared" si="1"/>
        <v>8625.1666666666697</v>
      </c>
      <c r="I7" s="2">
        <f t="shared" si="1"/>
        <v>8625.1666666666697</v>
      </c>
      <c r="J7" s="2">
        <f t="shared" si="1"/>
        <v>8625.1666666666697</v>
      </c>
      <c r="K7" s="2">
        <f t="shared" si="1"/>
        <v>8625.1666666666697</v>
      </c>
      <c r="L7" s="2">
        <f t="shared" si="1"/>
        <v>8625.1666666666697</v>
      </c>
      <c r="M7" s="2">
        <f t="shared" si="1"/>
        <v>8625.1666666666697</v>
      </c>
      <c r="N7" s="2">
        <f t="shared" si="1"/>
        <v>103502.00000000004</v>
      </c>
      <c r="O7" s="1"/>
    </row>
    <row r="8" spans="1:20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20" ht="15.75" thickBot="1" x14ac:dyDescent="0.3">
      <c r="A9" s="3" t="s">
        <v>52</v>
      </c>
      <c r="B9" s="4">
        <f>B2-B7</f>
        <v>71318.583333333328</v>
      </c>
      <c r="C9" s="4">
        <f t="shared" ref="C9:N9" si="2">C2-C7</f>
        <v>71318.583333333328</v>
      </c>
      <c r="D9" s="4">
        <f t="shared" si="2"/>
        <v>71318.583333333328</v>
      </c>
      <c r="E9" s="4">
        <f t="shared" si="2"/>
        <v>71318.583333333328</v>
      </c>
      <c r="F9" s="4">
        <f t="shared" si="2"/>
        <v>71318.583333333328</v>
      </c>
      <c r="G9" s="4">
        <f t="shared" si="2"/>
        <v>71318.583333333328</v>
      </c>
      <c r="H9" s="4">
        <f t="shared" si="2"/>
        <v>71318.583333333328</v>
      </c>
      <c r="I9" s="4">
        <f t="shared" si="2"/>
        <v>71318.583333333328</v>
      </c>
      <c r="J9" s="4">
        <f t="shared" si="2"/>
        <v>71318.583333333328</v>
      </c>
      <c r="K9" s="4">
        <f t="shared" si="2"/>
        <v>71318.583333333328</v>
      </c>
      <c r="L9" s="4">
        <f t="shared" si="2"/>
        <v>71318.583333333328</v>
      </c>
      <c r="M9" s="4">
        <f t="shared" si="2"/>
        <v>71318.583333333328</v>
      </c>
      <c r="N9" s="4">
        <f t="shared" si="2"/>
        <v>855823</v>
      </c>
      <c r="O9" s="3"/>
    </row>
    <row r="10" spans="1:20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20" x14ac:dyDescent="0.25">
      <c r="A11" s="1" t="s">
        <v>53</v>
      </c>
      <c r="B11" s="2">
        <v>1250</v>
      </c>
      <c r="C11" s="2">
        <v>1250</v>
      </c>
      <c r="D11" s="2">
        <v>1250</v>
      </c>
      <c r="E11" s="2">
        <v>1250</v>
      </c>
      <c r="F11" s="2">
        <v>1250</v>
      </c>
      <c r="G11" s="2">
        <v>1250</v>
      </c>
      <c r="H11" s="2">
        <v>1250</v>
      </c>
      <c r="I11" s="2">
        <v>1250</v>
      </c>
      <c r="J11" s="2">
        <v>1250</v>
      </c>
      <c r="K11" s="2">
        <v>1250</v>
      </c>
      <c r="L11" s="2">
        <v>1250</v>
      </c>
      <c r="M11" s="2">
        <v>1250</v>
      </c>
      <c r="N11" s="2">
        <f t="shared" si="0"/>
        <v>15000</v>
      </c>
      <c r="O11" s="1"/>
    </row>
    <row r="12" spans="1:20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20" ht="15.75" thickBot="1" x14ac:dyDescent="0.3">
      <c r="A13" s="3" t="s">
        <v>54</v>
      </c>
      <c r="B13" s="4">
        <f>B9+B11</f>
        <v>72568.583333333328</v>
      </c>
      <c r="C13" s="4">
        <f t="shared" ref="C13:N13" si="3">C9+C11</f>
        <v>72568.583333333328</v>
      </c>
      <c r="D13" s="4">
        <f t="shared" si="3"/>
        <v>72568.583333333328</v>
      </c>
      <c r="E13" s="4">
        <f t="shared" si="3"/>
        <v>72568.583333333328</v>
      </c>
      <c r="F13" s="4">
        <f t="shared" si="3"/>
        <v>72568.583333333328</v>
      </c>
      <c r="G13" s="4">
        <f t="shared" si="3"/>
        <v>72568.583333333328</v>
      </c>
      <c r="H13" s="4">
        <f t="shared" si="3"/>
        <v>72568.583333333328</v>
      </c>
      <c r="I13" s="4">
        <f t="shared" si="3"/>
        <v>72568.583333333328</v>
      </c>
      <c r="J13" s="4">
        <f t="shared" si="3"/>
        <v>72568.583333333328</v>
      </c>
      <c r="K13" s="4">
        <f t="shared" si="3"/>
        <v>72568.583333333328</v>
      </c>
      <c r="L13" s="4">
        <f t="shared" si="3"/>
        <v>72568.583333333328</v>
      </c>
      <c r="M13" s="4">
        <f t="shared" si="3"/>
        <v>72568.583333333328</v>
      </c>
      <c r="N13" s="4">
        <f t="shared" si="3"/>
        <v>870823</v>
      </c>
      <c r="O13" s="3"/>
    </row>
    <row r="14" spans="1:20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0" x14ac:dyDescent="0.25">
      <c r="A15" s="5" t="s">
        <v>3</v>
      </c>
      <c r="B15" s="6">
        <v>380.16666666666669</v>
      </c>
      <c r="C15" s="6">
        <v>380.16666666666669</v>
      </c>
      <c r="D15" s="6">
        <v>380.16666666666703</v>
      </c>
      <c r="E15" s="6">
        <v>380.16666666666703</v>
      </c>
      <c r="F15" s="6">
        <v>380.16666666666703</v>
      </c>
      <c r="G15" s="6">
        <v>380.16666666666703</v>
      </c>
      <c r="H15" s="6">
        <v>380.16666666666703</v>
      </c>
      <c r="I15" s="6">
        <v>380.16666666666703</v>
      </c>
      <c r="J15" s="6">
        <v>380.16666666666703</v>
      </c>
      <c r="K15" s="6">
        <v>380.16666666666703</v>
      </c>
      <c r="L15" s="6">
        <v>380.16666666666703</v>
      </c>
      <c r="M15" s="6">
        <v>380.16666666666703</v>
      </c>
      <c r="N15" s="6">
        <f t="shared" si="0"/>
        <v>4562.0000000000036</v>
      </c>
    </row>
    <row r="16" spans="1:20" x14ac:dyDescent="0.25">
      <c r="A16" s="5" t="s">
        <v>4</v>
      </c>
      <c r="B16" s="6">
        <v>178.75</v>
      </c>
      <c r="C16" s="6">
        <v>178.75</v>
      </c>
      <c r="D16" s="6">
        <v>178.75</v>
      </c>
      <c r="E16" s="6">
        <v>178.75</v>
      </c>
      <c r="F16" s="6">
        <v>178.75</v>
      </c>
      <c r="G16" s="6">
        <v>178.75</v>
      </c>
      <c r="H16" s="6">
        <v>178.75</v>
      </c>
      <c r="I16" s="6">
        <v>178.75</v>
      </c>
      <c r="J16" s="6">
        <v>178.75</v>
      </c>
      <c r="K16" s="6">
        <v>178.75</v>
      </c>
      <c r="L16" s="6">
        <v>178.75</v>
      </c>
      <c r="M16" s="6">
        <v>178.75</v>
      </c>
      <c r="N16" s="6">
        <f t="shared" si="0"/>
        <v>2145</v>
      </c>
    </row>
    <row r="17" spans="1:15" x14ac:dyDescent="0.25">
      <c r="A17" s="5" t="s">
        <v>5</v>
      </c>
      <c r="B17" s="6">
        <v>183.33333333333334</v>
      </c>
      <c r="C17" s="6">
        <v>183.33333333333334</v>
      </c>
      <c r="D17" s="6">
        <v>183.333333333333</v>
      </c>
      <c r="E17" s="6">
        <v>183.333333333333</v>
      </c>
      <c r="F17" s="6">
        <v>183.333333333333</v>
      </c>
      <c r="G17" s="6">
        <v>183.333333333333</v>
      </c>
      <c r="H17" s="6">
        <v>183.333333333333</v>
      </c>
      <c r="I17" s="6">
        <v>183.333333333333</v>
      </c>
      <c r="J17" s="6">
        <v>183.333333333333</v>
      </c>
      <c r="K17" s="6">
        <v>183.333333333333</v>
      </c>
      <c r="L17" s="6">
        <v>183.333333333333</v>
      </c>
      <c r="M17" s="6">
        <v>183.333333333333</v>
      </c>
      <c r="N17" s="6">
        <f t="shared" si="0"/>
        <v>2199.9999999999968</v>
      </c>
    </row>
    <row r="18" spans="1:15" x14ac:dyDescent="0.25">
      <c r="A18" s="5" t="s">
        <v>6</v>
      </c>
      <c r="B18" s="6">
        <v>166.66666666666666</v>
      </c>
      <c r="C18" s="6">
        <v>166.66666666666666</v>
      </c>
      <c r="D18" s="6">
        <v>166.666666666667</v>
      </c>
      <c r="E18" s="6">
        <v>166.666666666667</v>
      </c>
      <c r="F18" s="6">
        <v>166.666666666667</v>
      </c>
      <c r="G18" s="6">
        <v>166.666666666667</v>
      </c>
      <c r="H18" s="6">
        <v>166.666666666667</v>
      </c>
      <c r="I18" s="6">
        <v>166.666666666667</v>
      </c>
      <c r="J18" s="6">
        <v>166.666666666667</v>
      </c>
      <c r="K18" s="6">
        <v>166.666666666667</v>
      </c>
      <c r="L18" s="6">
        <v>166.666666666667</v>
      </c>
      <c r="M18" s="6">
        <v>166.666666666667</v>
      </c>
      <c r="N18" s="6">
        <f t="shared" si="0"/>
        <v>2000.0000000000032</v>
      </c>
    </row>
    <row r="19" spans="1:15" x14ac:dyDescent="0.25">
      <c r="A19" s="5" t="s">
        <v>7</v>
      </c>
      <c r="B19" s="6">
        <v>250</v>
      </c>
      <c r="C19" s="6">
        <v>250</v>
      </c>
      <c r="D19" s="6">
        <v>250</v>
      </c>
      <c r="E19" s="6">
        <v>250</v>
      </c>
      <c r="F19" s="6">
        <v>250</v>
      </c>
      <c r="G19" s="6">
        <v>250</v>
      </c>
      <c r="H19" s="6">
        <v>250</v>
      </c>
      <c r="I19" s="6">
        <v>250</v>
      </c>
      <c r="J19" s="6">
        <v>250</v>
      </c>
      <c r="K19" s="6">
        <v>250</v>
      </c>
      <c r="L19" s="6">
        <v>250</v>
      </c>
      <c r="M19" s="6">
        <v>250</v>
      </c>
      <c r="N19" s="6">
        <f t="shared" si="0"/>
        <v>3000</v>
      </c>
    </row>
    <row r="20" spans="1:15" x14ac:dyDescent="0.25">
      <c r="A20" s="1" t="s">
        <v>58</v>
      </c>
      <c r="B20" s="2">
        <f>SUM(B15:B19)</f>
        <v>1158.9166666666667</v>
      </c>
      <c r="C20" s="2">
        <f t="shared" ref="C20:N20" si="4">SUM(C15:C19)</f>
        <v>1158.9166666666667</v>
      </c>
      <c r="D20" s="2">
        <f t="shared" si="4"/>
        <v>1158.916666666667</v>
      </c>
      <c r="E20" s="2">
        <f t="shared" si="4"/>
        <v>1158.916666666667</v>
      </c>
      <c r="F20" s="2">
        <f t="shared" si="4"/>
        <v>1158.916666666667</v>
      </c>
      <c r="G20" s="2">
        <f t="shared" si="4"/>
        <v>1158.916666666667</v>
      </c>
      <c r="H20" s="2">
        <f t="shared" si="4"/>
        <v>1158.916666666667</v>
      </c>
      <c r="I20" s="2">
        <f t="shared" si="4"/>
        <v>1158.916666666667</v>
      </c>
      <c r="J20" s="2">
        <f t="shared" si="4"/>
        <v>1158.916666666667</v>
      </c>
      <c r="K20" s="2">
        <f t="shared" si="4"/>
        <v>1158.916666666667</v>
      </c>
      <c r="L20" s="2">
        <f t="shared" si="4"/>
        <v>1158.916666666667</v>
      </c>
      <c r="M20" s="2">
        <f t="shared" si="4"/>
        <v>1158.916666666667</v>
      </c>
      <c r="N20" s="2">
        <f t="shared" si="4"/>
        <v>13907.000000000004</v>
      </c>
      <c r="O20" s="11">
        <f>N20/$N$75</f>
        <v>2.9713716767834776E-2</v>
      </c>
    </row>
    <row r="21" spans="1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5" x14ac:dyDescent="0.25">
      <c r="A22" s="5" t="s">
        <v>9</v>
      </c>
      <c r="B22" s="6">
        <v>1500</v>
      </c>
      <c r="C22" s="6">
        <v>1500</v>
      </c>
      <c r="D22" s="6">
        <v>1500</v>
      </c>
      <c r="E22" s="6">
        <v>1500</v>
      </c>
      <c r="F22" s="6">
        <v>1500</v>
      </c>
      <c r="G22" s="6">
        <v>1500</v>
      </c>
      <c r="H22" s="6">
        <v>1500</v>
      </c>
      <c r="I22" s="6">
        <v>1500</v>
      </c>
      <c r="J22" s="6">
        <v>1500</v>
      </c>
      <c r="K22" s="6">
        <v>1500</v>
      </c>
      <c r="L22" s="6">
        <v>1500</v>
      </c>
      <c r="M22" s="6">
        <v>1500</v>
      </c>
      <c r="N22" s="6">
        <f t="shared" si="0"/>
        <v>18000</v>
      </c>
    </row>
    <row r="23" spans="1:15" x14ac:dyDescent="0.25">
      <c r="A23" s="5" t="s">
        <v>8</v>
      </c>
      <c r="B23" s="6">
        <v>500</v>
      </c>
      <c r="C23" s="6">
        <v>500</v>
      </c>
      <c r="D23" s="6">
        <v>500</v>
      </c>
      <c r="E23" s="6">
        <v>500</v>
      </c>
      <c r="F23" s="6">
        <v>500</v>
      </c>
      <c r="G23" s="6">
        <v>500</v>
      </c>
      <c r="H23" s="6">
        <v>500</v>
      </c>
      <c r="I23" s="6">
        <v>500</v>
      </c>
      <c r="J23" s="6">
        <v>500</v>
      </c>
      <c r="K23" s="6">
        <v>500</v>
      </c>
      <c r="L23" s="6">
        <v>500</v>
      </c>
      <c r="M23" s="6">
        <v>500</v>
      </c>
      <c r="N23" s="6">
        <f t="shared" si="0"/>
        <v>6000</v>
      </c>
    </row>
    <row r="24" spans="1:15" x14ac:dyDescent="0.25">
      <c r="A24" s="5" t="s">
        <v>10</v>
      </c>
      <c r="B24" s="6">
        <v>25</v>
      </c>
      <c r="C24" s="6">
        <v>25</v>
      </c>
      <c r="D24" s="6">
        <v>25</v>
      </c>
      <c r="E24" s="6">
        <v>25</v>
      </c>
      <c r="F24" s="6">
        <v>25</v>
      </c>
      <c r="G24" s="6">
        <v>25</v>
      </c>
      <c r="H24" s="6">
        <v>25</v>
      </c>
      <c r="I24" s="6">
        <v>25</v>
      </c>
      <c r="J24" s="6">
        <v>25</v>
      </c>
      <c r="K24" s="6">
        <v>25</v>
      </c>
      <c r="L24" s="6">
        <v>25</v>
      </c>
      <c r="M24" s="6">
        <v>25</v>
      </c>
      <c r="N24" s="6">
        <f t="shared" si="0"/>
        <v>300</v>
      </c>
    </row>
    <row r="25" spans="1:15" x14ac:dyDescent="0.25">
      <c r="A25" s="5" t="s">
        <v>11</v>
      </c>
      <c r="B25" s="6">
        <v>416.66666666666669</v>
      </c>
      <c r="C25" s="6">
        <v>416.66666666666669</v>
      </c>
      <c r="D25" s="6">
        <v>416.66666666666703</v>
      </c>
      <c r="E25" s="6">
        <v>416.66666666666703</v>
      </c>
      <c r="F25" s="6">
        <v>416.66666666666703</v>
      </c>
      <c r="G25" s="6">
        <v>416.66666666666703</v>
      </c>
      <c r="H25" s="6">
        <v>416.66666666666703</v>
      </c>
      <c r="I25" s="6">
        <v>416.66666666666703</v>
      </c>
      <c r="J25" s="6">
        <v>416.66666666666703</v>
      </c>
      <c r="K25" s="6">
        <v>416.66666666666703</v>
      </c>
      <c r="L25" s="6">
        <v>416.66666666666703</v>
      </c>
      <c r="M25" s="6">
        <v>416.66666666666703</v>
      </c>
      <c r="N25" s="6">
        <f t="shared" si="0"/>
        <v>5000.0000000000036</v>
      </c>
    </row>
    <row r="26" spans="1:15" x14ac:dyDescent="0.25">
      <c r="A26" s="1" t="s">
        <v>60</v>
      </c>
      <c r="B26" s="2">
        <f>SUM(B22:B25)</f>
        <v>2441.6666666666665</v>
      </c>
      <c r="C26" s="2">
        <f t="shared" ref="C26:N26" si="5">SUM(C22:C25)</f>
        <v>2441.6666666666665</v>
      </c>
      <c r="D26" s="2">
        <f t="shared" si="5"/>
        <v>2441.666666666667</v>
      </c>
      <c r="E26" s="2">
        <f t="shared" si="5"/>
        <v>2441.666666666667</v>
      </c>
      <c r="F26" s="2">
        <f t="shared" si="5"/>
        <v>2441.666666666667</v>
      </c>
      <c r="G26" s="2">
        <f t="shared" si="5"/>
        <v>2441.666666666667</v>
      </c>
      <c r="H26" s="2">
        <f t="shared" si="5"/>
        <v>2441.666666666667</v>
      </c>
      <c r="I26" s="2">
        <f t="shared" si="5"/>
        <v>2441.666666666667</v>
      </c>
      <c r="J26" s="2">
        <f t="shared" si="5"/>
        <v>2441.666666666667</v>
      </c>
      <c r="K26" s="2">
        <f t="shared" si="5"/>
        <v>2441.666666666667</v>
      </c>
      <c r="L26" s="2">
        <f t="shared" si="5"/>
        <v>2441.666666666667</v>
      </c>
      <c r="M26" s="2">
        <f t="shared" si="5"/>
        <v>2441.666666666667</v>
      </c>
      <c r="N26" s="2">
        <f t="shared" si="5"/>
        <v>29300.000000000004</v>
      </c>
      <c r="O26" s="11">
        <f>N26/$N$75</f>
        <v>6.2602423333397481E-2</v>
      </c>
    </row>
    <row r="27" spans="1:15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x14ac:dyDescent="0.25">
      <c r="A28" s="5" t="s">
        <v>25</v>
      </c>
      <c r="B28" s="6">
        <v>166.66666666666666</v>
      </c>
      <c r="C28" s="6">
        <v>166.66666666666666</v>
      </c>
      <c r="D28" s="6">
        <v>166.666666666667</v>
      </c>
      <c r="E28" s="6">
        <v>166.666666666667</v>
      </c>
      <c r="F28" s="6">
        <v>166.666666666667</v>
      </c>
      <c r="G28" s="6">
        <v>166.666666666667</v>
      </c>
      <c r="H28" s="6">
        <v>166.666666666667</v>
      </c>
      <c r="I28" s="6">
        <v>166.666666666667</v>
      </c>
      <c r="J28" s="6">
        <v>166.666666666667</v>
      </c>
      <c r="K28" s="6">
        <v>166.666666666667</v>
      </c>
      <c r="L28" s="6">
        <v>166.666666666667</v>
      </c>
      <c r="M28" s="6">
        <v>166.666666666667</v>
      </c>
      <c r="N28" s="6">
        <f t="shared" si="0"/>
        <v>2000.0000000000032</v>
      </c>
    </row>
    <row r="29" spans="1:15" x14ac:dyDescent="0.25">
      <c r="A29" s="5" t="s">
        <v>26</v>
      </c>
      <c r="B29" s="6">
        <v>83.333333333333329</v>
      </c>
      <c r="C29" s="6">
        <v>83.333333333333329</v>
      </c>
      <c r="D29" s="6">
        <v>83.3333333333333</v>
      </c>
      <c r="E29" s="6">
        <v>83.3333333333333</v>
      </c>
      <c r="F29" s="6">
        <v>83.3333333333333</v>
      </c>
      <c r="G29" s="6">
        <v>83.3333333333333</v>
      </c>
      <c r="H29" s="6">
        <v>83.3333333333333</v>
      </c>
      <c r="I29" s="6">
        <v>83.3333333333333</v>
      </c>
      <c r="J29" s="6">
        <v>83.3333333333333</v>
      </c>
      <c r="K29" s="6">
        <v>83.3333333333333</v>
      </c>
      <c r="L29" s="6">
        <v>83.3333333333333</v>
      </c>
      <c r="M29" s="6">
        <v>83.3333333333333</v>
      </c>
      <c r="N29" s="6">
        <f t="shared" si="0"/>
        <v>999.99999999999943</v>
      </c>
    </row>
    <row r="30" spans="1:15" x14ac:dyDescent="0.25">
      <c r="A30" s="5" t="s">
        <v>27</v>
      </c>
      <c r="B30" s="6">
        <v>250</v>
      </c>
      <c r="C30" s="6">
        <v>250</v>
      </c>
      <c r="D30" s="6">
        <v>250</v>
      </c>
      <c r="E30" s="6">
        <v>250</v>
      </c>
      <c r="F30" s="6">
        <v>250</v>
      </c>
      <c r="G30" s="6">
        <v>250</v>
      </c>
      <c r="H30" s="6">
        <v>250</v>
      </c>
      <c r="I30" s="6">
        <v>250</v>
      </c>
      <c r="J30" s="6">
        <v>250</v>
      </c>
      <c r="K30" s="6">
        <v>250</v>
      </c>
      <c r="L30" s="6">
        <v>250</v>
      </c>
      <c r="M30" s="6">
        <v>250</v>
      </c>
      <c r="N30" s="6">
        <f t="shared" si="0"/>
        <v>3000</v>
      </c>
    </row>
    <row r="31" spans="1:15" x14ac:dyDescent="0.25">
      <c r="A31" s="5" t="s">
        <v>28</v>
      </c>
      <c r="B31" s="6">
        <v>250</v>
      </c>
      <c r="C31" s="6">
        <v>250</v>
      </c>
      <c r="D31" s="6">
        <v>250</v>
      </c>
      <c r="E31" s="6">
        <v>250</v>
      </c>
      <c r="F31" s="6">
        <v>250</v>
      </c>
      <c r="G31" s="6">
        <v>250</v>
      </c>
      <c r="H31" s="6">
        <v>250</v>
      </c>
      <c r="I31" s="6">
        <v>250</v>
      </c>
      <c r="J31" s="6">
        <v>250</v>
      </c>
      <c r="K31" s="6">
        <v>250</v>
      </c>
      <c r="L31" s="6">
        <v>250</v>
      </c>
      <c r="M31" s="6">
        <v>250</v>
      </c>
      <c r="N31" s="6">
        <f t="shared" si="0"/>
        <v>3000</v>
      </c>
    </row>
    <row r="32" spans="1:15" x14ac:dyDescent="0.25">
      <c r="A32" s="5" t="s">
        <v>29</v>
      </c>
      <c r="B32" s="6">
        <v>214</v>
      </c>
      <c r="C32" s="6">
        <v>214</v>
      </c>
      <c r="D32" s="6">
        <v>214</v>
      </c>
      <c r="E32" s="6">
        <v>214</v>
      </c>
      <c r="F32" s="6">
        <v>214</v>
      </c>
      <c r="G32" s="6">
        <v>214</v>
      </c>
      <c r="H32" s="6">
        <v>214</v>
      </c>
      <c r="I32" s="6">
        <v>214</v>
      </c>
      <c r="J32" s="6">
        <v>214</v>
      </c>
      <c r="K32" s="6">
        <v>214</v>
      </c>
      <c r="L32" s="6">
        <v>214</v>
      </c>
      <c r="M32" s="6">
        <v>214</v>
      </c>
      <c r="N32" s="6">
        <f t="shared" si="0"/>
        <v>2568</v>
      </c>
    </row>
    <row r="33" spans="1:15" x14ac:dyDescent="0.25">
      <c r="A33" s="5" t="s">
        <v>30</v>
      </c>
      <c r="B33" s="6">
        <v>125</v>
      </c>
      <c r="C33" s="6">
        <v>125</v>
      </c>
      <c r="D33" s="6">
        <v>125</v>
      </c>
      <c r="E33" s="6">
        <v>125</v>
      </c>
      <c r="F33" s="6">
        <v>125</v>
      </c>
      <c r="G33" s="6">
        <v>125</v>
      </c>
      <c r="H33" s="6">
        <v>125</v>
      </c>
      <c r="I33" s="6">
        <v>125</v>
      </c>
      <c r="J33" s="6">
        <v>125</v>
      </c>
      <c r="K33" s="6">
        <v>125</v>
      </c>
      <c r="L33" s="6">
        <v>125</v>
      </c>
      <c r="M33" s="6">
        <v>125</v>
      </c>
      <c r="N33" s="6">
        <f t="shared" si="0"/>
        <v>1500</v>
      </c>
    </row>
    <row r="34" spans="1:15" x14ac:dyDescent="0.25">
      <c r="A34" s="5" t="s">
        <v>31</v>
      </c>
      <c r="B34" s="6">
        <v>1250</v>
      </c>
      <c r="C34" s="6">
        <v>1250</v>
      </c>
      <c r="D34" s="6">
        <v>1250</v>
      </c>
      <c r="E34" s="6">
        <v>1250</v>
      </c>
      <c r="F34" s="6">
        <v>1250</v>
      </c>
      <c r="G34" s="6">
        <v>1250</v>
      </c>
      <c r="H34" s="6">
        <v>1250</v>
      </c>
      <c r="I34" s="6">
        <v>1250</v>
      </c>
      <c r="J34" s="6">
        <v>1250</v>
      </c>
      <c r="K34" s="6">
        <v>1250</v>
      </c>
      <c r="L34" s="6">
        <v>1250</v>
      </c>
      <c r="M34" s="6">
        <v>1250</v>
      </c>
      <c r="N34" s="6">
        <f t="shared" si="0"/>
        <v>15000</v>
      </c>
    </row>
    <row r="35" spans="1:15" x14ac:dyDescent="0.25">
      <c r="A35" s="1" t="s">
        <v>59</v>
      </c>
      <c r="B35" s="2">
        <f>SUM(B28:B34)</f>
        <v>2339</v>
      </c>
      <c r="C35" s="2">
        <f t="shared" ref="C35:N35" si="6">SUM(C28:C34)</f>
        <v>2339</v>
      </c>
      <c r="D35" s="2">
        <f t="shared" si="6"/>
        <v>2339</v>
      </c>
      <c r="E35" s="2">
        <f t="shared" si="6"/>
        <v>2339</v>
      </c>
      <c r="F35" s="2">
        <f t="shared" si="6"/>
        <v>2339</v>
      </c>
      <c r="G35" s="2">
        <f t="shared" si="6"/>
        <v>2339</v>
      </c>
      <c r="H35" s="2">
        <f t="shared" si="6"/>
        <v>2339</v>
      </c>
      <c r="I35" s="2">
        <f t="shared" si="6"/>
        <v>2339</v>
      </c>
      <c r="J35" s="2">
        <f t="shared" si="6"/>
        <v>2339</v>
      </c>
      <c r="K35" s="2">
        <f t="shared" si="6"/>
        <v>2339</v>
      </c>
      <c r="L35" s="2">
        <f t="shared" si="6"/>
        <v>2339</v>
      </c>
      <c r="M35" s="2">
        <f t="shared" si="6"/>
        <v>2339</v>
      </c>
      <c r="N35" s="2">
        <f t="shared" si="6"/>
        <v>28068.000000000004</v>
      </c>
      <c r="O35" s="11">
        <f>N35/$N$75</f>
        <v>5.9970130311324255E-2</v>
      </c>
    </row>
    <row r="36" spans="1:15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5" x14ac:dyDescent="0.25">
      <c r="A37" s="5" t="s">
        <v>12</v>
      </c>
      <c r="B37" s="6">
        <v>1038.0833333333333</v>
      </c>
      <c r="C37" s="6">
        <v>1038.0833333333333</v>
      </c>
      <c r="D37" s="6">
        <v>1038.0833333333301</v>
      </c>
      <c r="E37" s="6">
        <v>1038.0833333333301</v>
      </c>
      <c r="F37" s="6">
        <v>1038.0833333333301</v>
      </c>
      <c r="G37" s="6">
        <v>1038.0833333333301</v>
      </c>
      <c r="H37" s="6">
        <v>1038.0833333333301</v>
      </c>
      <c r="I37" s="6">
        <v>1038.0833333333301</v>
      </c>
      <c r="J37" s="6">
        <v>1038.0833333333301</v>
      </c>
      <c r="K37" s="6">
        <v>1038.0833333333301</v>
      </c>
      <c r="L37" s="6">
        <v>1038.0833333333301</v>
      </c>
      <c r="M37" s="6">
        <v>1038.0833333333301</v>
      </c>
      <c r="N37" s="6">
        <f t="shared" si="0"/>
        <v>12456.999999999969</v>
      </c>
    </row>
    <row r="38" spans="1:15" x14ac:dyDescent="0.25">
      <c r="A38" s="5" t="s">
        <v>13</v>
      </c>
      <c r="B38" s="6">
        <v>2166.6666666666665</v>
      </c>
      <c r="C38" s="6">
        <v>2166.6666666666665</v>
      </c>
      <c r="D38" s="6">
        <v>2166.6666666666702</v>
      </c>
      <c r="E38" s="6">
        <v>2166.6666666666702</v>
      </c>
      <c r="F38" s="6">
        <v>2166.6666666666702</v>
      </c>
      <c r="G38" s="6">
        <v>2166.6666666666702</v>
      </c>
      <c r="H38" s="6">
        <v>2166.6666666666702</v>
      </c>
      <c r="I38" s="6">
        <v>2166.6666666666702</v>
      </c>
      <c r="J38" s="6">
        <v>2166.6666666666702</v>
      </c>
      <c r="K38" s="6">
        <v>2166.6666666666702</v>
      </c>
      <c r="L38" s="6">
        <v>2166.6666666666702</v>
      </c>
      <c r="M38" s="6">
        <v>2166.6666666666702</v>
      </c>
      <c r="N38" s="6">
        <f t="shared" si="0"/>
        <v>26000.00000000004</v>
      </c>
    </row>
    <row r="39" spans="1:15" x14ac:dyDescent="0.25">
      <c r="A39" s="5" t="s">
        <v>14</v>
      </c>
      <c r="B39" s="6">
        <v>350</v>
      </c>
      <c r="C39" s="6">
        <v>350</v>
      </c>
      <c r="D39" s="6">
        <v>350</v>
      </c>
      <c r="E39" s="6">
        <v>350</v>
      </c>
      <c r="F39" s="6">
        <v>350</v>
      </c>
      <c r="G39" s="6">
        <v>350</v>
      </c>
      <c r="H39" s="6">
        <v>350</v>
      </c>
      <c r="I39" s="6">
        <v>350</v>
      </c>
      <c r="J39" s="6">
        <v>350</v>
      </c>
      <c r="K39" s="6">
        <v>350</v>
      </c>
      <c r="L39" s="6">
        <v>350</v>
      </c>
      <c r="M39" s="6">
        <v>350</v>
      </c>
      <c r="N39" s="6">
        <f t="shared" si="0"/>
        <v>4200</v>
      </c>
    </row>
    <row r="40" spans="1:15" x14ac:dyDescent="0.25">
      <c r="A40" s="5" t="s">
        <v>15</v>
      </c>
      <c r="B40" s="6">
        <v>604.16666666666663</v>
      </c>
      <c r="C40" s="6">
        <v>604.16666666666663</v>
      </c>
      <c r="D40" s="6">
        <v>604.16666666666697</v>
      </c>
      <c r="E40" s="6">
        <v>604.16666666666697</v>
      </c>
      <c r="F40" s="6">
        <v>604.16666666666697</v>
      </c>
      <c r="G40" s="6">
        <v>604.16666666666697</v>
      </c>
      <c r="H40" s="6">
        <v>604.16666666666697</v>
      </c>
      <c r="I40" s="6">
        <v>604.16666666666697</v>
      </c>
      <c r="J40" s="6">
        <v>604.16666666666697</v>
      </c>
      <c r="K40" s="6">
        <v>604.16666666666697</v>
      </c>
      <c r="L40" s="6">
        <v>604.16666666666697</v>
      </c>
      <c r="M40" s="6">
        <v>604.16666666666697</v>
      </c>
      <c r="N40" s="6">
        <f t="shared" si="0"/>
        <v>7250.0000000000027</v>
      </c>
    </row>
    <row r="41" spans="1:15" x14ac:dyDescent="0.25">
      <c r="A41" s="5" t="s">
        <v>16</v>
      </c>
      <c r="B41" s="6">
        <v>299.83333333333331</v>
      </c>
      <c r="C41" s="6">
        <v>299.83333333333331</v>
      </c>
      <c r="D41" s="6">
        <v>299.83333333333297</v>
      </c>
      <c r="E41" s="6">
        <v>299.83333333333297</v>
      </c>
      <c r="F41" s="6">
        <v>299.83333333333297</v>
      </c>
      <c r="G41" s="6">
        <v>299.83333333333297</v>
      </c>
      <c r="H41" s="6">
        <v>299.83333333333297</v>
      </c>
      <c r="I41" s="6">
        <v>299.83333333333297</v>
      </c>
      <c r="J41" s="6">
        <v>299.83333333333297</v>
      </c>
      <c r="K41" s="6">
        <v>299.83333333333297</v>
      </c>
      <c r="L41" s="6">
        <v>299.83333333333297</v>
      </c>
      <c r="M41" s="6">
        <v>299.83333333333297</v>
      </c>
      <c r="N41" s="6">
        <f t="shared" si="0"/>
        <v>3597.9999999999968</v>
      </c>
    </row>
    <row r="42" spans="1:15" x14ac:dyDescent="0.25">
      <c r="A42" s="5" t="s">
        <v>17</v>
      </c>
      <c r="B42" s="6">
        <v>1074.5833333333333</v>
      </c>
      <c r="C42" s="6">
        <v>1074.5833333333333</v>
      </c>
      <c r="D42" s="6">
        <v>1074.5833333333301</v>
      </c>
      <c r="E42" s="6">
        <v>1074.5833333333301</v>
      </c>
      <c r="F42" s="6">
        <v>1074.5833333333301</v>
      </c>
      <c r="G42" s="6">
        <v>1074.5833333333301</v>
      </c>
      <c r="H42" s="6">
        <v>1074.5833333333301</v>
      </c>
      <c r="I42" s="6">
        <v>1074.5833333333301</v>
      </c>
      <c r="J42" s="6">
        <v>1074.5833333333301</v>
      </c>
      <c r="K42" s="6">
        <v>1074.5833333333301</v>
      </c>
      <c r="L42" s="6">
        <v>1074.5833333333301</v>
      </c>
      <c r="M42" s="6">
        <v>1074.5833333333301</v>
      </c>
      <c r="N42" s="6">
        <f t="shared" si="0"/>
        <v>12894.999999999969</v>
      </c>
    </row>
    <row r="43" spans="1:15" x14ac:dyDescent="0.25">
      <c r="A43" s="5" t="s">
        <v>55</v>
      </c>
      <c r="B43" s="6">
        <v>3154.6666666666665</v>
      </c>
      <c r="C43" s="6">
        <v>3154.6666666666665</v>
      </c>
      <c r="D43" s="6">
        <v>3154.6666666666702</v>
      </c>
      <c r="E43" s="6">
        <v>3154.6666666666702</v>
      </c>
      <c r="F43" s="6">
        <v>3154.6666666666702</v>
      </c>
      <c r="G43" s="6">
        <v>3154.6666666666702</v>
      </c>
      <c r="H43" s="6">
        <v>3154.6666666666702</v>
      </c>
      <c r="I43" s="6">
        <v>3154.6666666666702</v>
      </c>
      <c r="J43" s="6">
        <v>3154.6666666666702</v>
      </c>
      <c r="K43" s="6">
        <v>3154.6666666666702</v>
      </c>
      <c r="L43" s="6">
        <v>3154.6666666666702</v>
      </c>
      <c r="M43" s="6">
        <v>3154.6666666666702</v>
      </c>
      <c r="N43" s="6">
        <f t="shared" si="0"/>
        <v>37856.000000000044</v>
      </c>
    </row>
    <row r="44" spans="1:15" x14ac:dyDescent="0.25">
      <c r="A44" s="5" t="s">
        <v>18</v>
      </c>
      <c r="B44" s="6">
        <v>112.83333333333333</v>
      </c>
      <c r="C44" s="6">
        <v>112.83333333333333</v>
      </c>
      <c r="D44" s="6">
        <v>112.833333333333</v>
      </c>
      <c r="E44" s="6">
        <v>112.833333333333</v>
      </c>
      <c r="F44" s="6">
        <v>112.833333333333</v>
      </c>
      <c r="G44" s="6">
        <v>112.833333333333</v>
      </c>
      <c r="H44" s="6">
        <v>112.833333333333</v>
      </c>
      <c r="I44" s="6">
        <v>112.833333333333</v>
      </c>
      <c r="J44" s="6">
        <v>112.833333333333</v>
      </c>
      <c r="K44" s="6">
        <v>112.833333333333</v>
      </c>
      <c r="L44" s="6">
        <v>112.833333333333</v>
      </c>
      <c r="M44" s="6">
        <v>112.833333333333</v>
      </c>
      <c r="N44" s="6">
        <f t="shared" si="0"/>
        <v>1353.9999999999968</v>
      </c>
    </row>
    <row r="45" spans="1:15" x14ac:dyDescent="0.25">
      <c r="A45" s="5" t="s">
        <v>19</v>
      </c>
      <c r="B45" s="6">
        <v>1562.6666666666667</v>
      </c>
      <c r="C45" s="6">
        <v>1562.6666666666667</v>
      </c>
      <c r="D45" s="6">
        <v>1562.6666666666699</v>
      </c>
      <c r="E45" s="6">
        <v>1562.6666666666699</v>
      </c>
      <c r="F45" s="6">
        <v>1562.6666666666699</v>
      </c>
      <c r="G45" s="6">
        <v>1562.6666666666699</v>
      </c>
      <c r="H45" s="6">
        <v>1562.6666666666699</v>
      </c>
      <c r="I45" s="6">
        <v>1562.6666666666699</v>
      </c>
      <c r="J45" s="6">
        <v>1562.6666666666699</v>
      </c>
      <c r="K45" s="6">
        <v>1562.6666666666699</v>
      </c>
      <c r="L45" s="6">
        <v>1562.6666666666699</v>
      </c>
      <c r="M45" s="6">
        <v>1562.6666666666699</v>
      </c>
      <c r="N45" s="6">
        <f t="shared" si="0"/>
        <v>18752.000000000033</v>
      </c>
    </row>
    <row r="46" spans="1:15" x14ac:dyDescent="0.25">
      <c r="A46" s="5" t="s">
        <v>20</v>
      </c>
      <c r="B46" s="6">
        <v>1082.0833333333333</v>
      </c>
      <c r="C46" s="6">
        <v>1082.0833333333333</v>
      </c>
      <c r="D46" s="6">
        <v>1082.0833333333301</v>
      </c>
      <c r="E46" s="6">
        <v>1082.0833333333301</v>
      </c>
      <c r="F46" s="6">
        <v>1082.0833333333301</v>
      </c>
      <c r="G46" s="6">
        <v>1082.0833333333301</v>
      </c>
      <c r="H46" s="6">
        <v>1082.0833333333301</v>
      </c>
      <c r="I46" s="6">
        <v>1082.0833333333301</v>
      </c>
      <c r="J46" s="6">
        <v>1082.0833333333301</v>
      </c>
      <c r="K46" s="6">
        <v>1082.0833333333301</v>
      </c>
      <c r="L46" s="6">
        <v>1082.0833333333301</v>
      </c>
      <c r="M46" s="6">
        <v>1082.0833333333301</v>
      </c>
      <c r="N46" s="6">
        <f t="shared" si="0"/>
        <v>12984.999999999969</v>
      </c>
    </row>
    <row r="47" spans="1:15" x14ac:dyDescent="0.25">
      <c r="A47" s="5" t="s">
        <v>21</v>
      </c>
      <c r="B47" s="6">
        <v>604.16666666666663</v>
      </c>
      <c r="C47" s="6">
        <v>604.16666666666663</v>
      </c>
      <c r="D47" s="6">
        <v>604.16666666666697</v>
      </c>
      <c r="E47" s="6">
        <v>604.16666666666697</v>
      </c>
      <c r="F47" s="6">
        <v>604.16666666666697</v>
      </c>
      <c r="G47" s="6">
        <v>604.16666666666697</v>
      </c>
      <c r="H47" s="6">
        <v>604.16666666666697</v>
      </c>
      <c r="I47" s="6">
        <v>604.16666666666697</v>
      </c>
      <c r="J47" s="6">
        <v>604.16666666666697</v>
      </c>
      <c r="K47" s="6">
        <v>604.16666666666697</v>
      </c>
      <c r="L47" s="6">
        <v>604.16666666666697</v>
      </c>
      <c r="M47" s="6">
        <v>604.16666666666697</v>
      </c>
      <c r="N47" s="6">
        <f t="shared" si="0"/>
        <v>7250.0000000000027</v>
      </c>
    </row>
    <row r="48" spans="1:15" x14ac:dyDescent="0.25">
      <c r="A48" s="5" t="s">
        <v>22</v>
      </c>
      <c r="B48" s="6">
        <v>298.66666666666669</v>
      </c>
      <c r="C48" s="6">
        <v>298.66666666666669</v>
      </c>
      <c r="D48" s="6">
        <v>298.66666666666703</v>
      </c>
      <c r="E48" s="6">
        <v>298.66666666666703</v>
      </c>
      <c r="F48" s="6">
        <v>298.66666666666703</v>
      </c>
      <c r="G48" s="6">
        <v>298.66666666666703</v>
      </c>
      <c r="H48" s="6">
        <v>298.66666666666703</v>
      </c>
      <c r="I48" s="6">
        <v>298.66666666666703</v>
      </c>
      <c r="J48" s="6">
        <v>298.66666666666703</v>
      </c>
      <c r="K48" s="6">
        <v>298.66666666666703</v>
      </c>
      <c r="L48" s="6">
        <v>298.66666666666703</v>
      </c>
      <c r="M48" s="6">
        <v>298.66666666666703</v>
      </c>
      <c r="N48" s="6">
        <f t="shared" si="0"/>
        <v>3584.0000000000032</v>
      </c>
    </row>
    <row r="49" spans="1:15" x14ac:dyDescent="0.25">
      <c r="A49" s="5" t="s">
        <v>23</v>
      </c>
      <c r="B49" s="6">
        <v>571.58333333333337</v>
      </c>
      <c r="C49" s="6">
        <v>571.58333333333337</v>
      </c>
      <c r="D49" s="6">
        <v>571.58333333333303</v>
      </c>
      <c r="E49" s="6">
        <v>571.58333333333303</v>
      </c>
      <c r="F49" s="6">
        <v>571.58333333333303</v>
      </c>
      <c r="G49" s="6">
        <v>571.58333333333303</v>
      </c>
      <c r="H49" s="6">
        <v>571.58333333333303</v>
      </c>
      <c r="I49" s="6">
        <v>571.58333333333303</v>
      </c>
      <c r="J49" s="6">
        <v>571.58333333333303</v>
      </c>
      <c r="K49" s="6">
        <v>571.58333333333303</v>
      </c>
      <c r="L49" s="6">
        <v>571.58333333333303</v>
      </c>
      <c r="M49" s="6">
        <v>571.58333333333303</v>
      </c>
      <c r="N49" s="6">
        <f t="shared" si="0"/>
        <v>6858.9999999999973</v>
      </c>
    </row>
    <row r="50" spans="1:15" x14ac:dyDescent="0.25">
      <c r="A50" s="5" t="s">
        <v>24</v>
      </c>
      <c r="B50" s="6">
        <v>100</v>
      </c>
      <c r="C50" s="6">
        <v>100</v>
      </c>
      <c r="D50" s="6">
        <v>100</v>
      </c>
      <c r="E50" s="6">
        <v>100</v>
      </c>
      <c r="F50" s="6">
        <v>100</v>
      </c>
      <c r="G50" s="6">
        <v>100</v>
      </c>
      <c r="H50" s="6">
        <v>100</v>
      </c>
      <c r="I50" s="6">
        <v>100</v>
      </c>
      <c r="J50" s="6">
        <v>100</v>
      </c>
      <c r="K50" s="6">
        <v>100</v>
      </c>
      <c r="L50" s="6">
        <v>100</v>
      </c>
      <c r="M50" s="6">
        <v>100</v>
      </c>
      <c r="N50" s="6">
        <f t="shared" si="0"/>
        <v>1200</v>
      </c>
    </row>
    <row r="51" spans="1:15" x14ac:dyDescent="0.25">
      <c r="A51" s="1" t="s">
        <v>61</v>
      </c>
      <c r="B51" s="2">
        <f t="shared" ref="B51:N51" si="7">SUM(B37:B50)</f>
        <v>13020</v>
      </c>
      <c r="C51" s="2">
        <f t="shared" si="7"/>
        <v>13020</v>
      </c>
      <c r="D51" s="2">
        <f t="shared" si="7"/>
        <v>13020</v>
      </c>
      <c r="E51" s="2">
        <f t="shared" si="7"/>
        <v>13020</v>
      </c>
      <c r="F51" s="2">
        <f t="shared" si="7"/>
        <v>13020</v>
      </c>
      <c r="G51" s="2">
        <f t="shared" si="7"/>
        <v>13020</v>
      </c>
      <c r="H51" s="2">
        <f t="shared" si="7"/>
        <v>13020</v>
      </c>
      <c r="I51" s="2">
        <f t="shared" si="7"/>
        <v>13020</v>
      </c>
      <c r="J51" s="2">
        <f t="shared" si="7"/>
        <v>13020</v>
      </c>
      <c r="K51" s="2">
        <f t="shared" si="7"/>
        <v>13020</v>
      </c>
      <c r="L51" s="2">
        <f t="shared" si="7"/>
        <v>13020</v>
      </c>
      <c r="M51" s="2">
        <f t="shared" si="7"/>
        <v>13020</v>
      </c>
      <c r="N51" s="2">
        <f t="shared" si="7"/>
        <v>156240</v>
      </c>
      <c r="O51" s="11">
        <f>N51/$N$75</f>
        <v>0.33382261507201438</v>
      </c>
    </row>
    <row r="52" spans="1:15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5" x14ac:dyDescent="0.25">
      <c r="A53" s="5" t="s">
        <v>32</v>
      </c>
      <c r="B53" s="6">
        <v>162.5</v>
      </c>
      <c r="C53" s="6">
        <v>162.5</v>
      </c>
      <c r="D53" s="6">
        <v>162.5</v>
      </c>
      <c r="E53" s="6">
        <v>162.5</v>
      </c>
      <c r="F53" s="6">
        <v>162.5</v>
      </c>
      <c r="G53" s="6">
        <v>162.5</v>
      </c>
      <c r="H53" s="6">
        <v>162.5</v>
      </c>
      <c r="I53" s="6">
        <v>162.5</v>
      </c>
      <c r="J53" s="6">
        <v>162.5</v>
      </c>
      <c r="K53" s="6">
        <v>162.5</v>
      </c>
      <c r="L53" s="6">
        <v>162.5</v>
      </c>
      <c r="M53" s="6">
        <v>162.5</v>
      </c>
      <c r="N53" s="6">
        <f t="shared" si="0"/>
        <v>1950</v>
      </c>
    </row>
    <row r="54" spans="1:15" x14ac:dyDescent="0.25">
      <c r="A54" s="5" t="s">
        <v>33</v>
      </c>
      <c r="B54" s="6">
        <v>50</v>
      </c>
      <c r="C54" s="6">
        <v>50</v>
      </c>
      <c r="D54" s="6">
        <v>50</v>
      </c>
      <c r="E54" s="6">
        <v>50</v>
      </c>
      <c r="F54" s="6">
        <v>50</v>
      </c>
      <c r="G54" s="6">
        <v>50</v>
      </c>
      <c r="H54" s="6">
        <v>50</v>
      </c>
      <c r="I54" s="6">
        <v>50</v>
      </c>
      <c r="J54" s="6">
        <v>50</v>
      </c>
      <c r="K54" s="6">
        <v>50</v>
      </c>
      <c r="L54" s="6">
        <v>50</v>
      </c>
      <c r="M54" s="6">
        <v>50</v>
      </c>
      <c r="N54" s="6">
        <f t="shared" si="0"/>
        <v>600</v>
      </c>
    </row>
    <row r="55" spans="1:15" x14ac:dyDescent="0.25">
      <c r="A55" s="5" t="s">
        <v>34</v>
      </c>
      <c r="B55" s="6">
        <v>162.66666666666666</v>
      </c>
      <c r="C55" s="6">
        <v>162.66666666666666</v>
      </c>
      <c r="D55" s="6">
        <v>162.666666666667</v>
      </c>
      <c r="E55" s="6">
        <v>162.666666666667</v>
      </c>
      <c r="F55" s="6">
        <v>162.666666666667</v>
      </c>
      <c r="G55" s="6">
        <v>162.666666666667</v>
      </c>
      <c r="H55" s="6">
        <v>162.666666666667</v>
      </c>
      <c r="I55" s="6">
        <v>162.666666666667</v>
      </c>
      <c r="J55" s="6">
        <v>162.666666666667</v>
      </c>
      <c r="K55" s="6">
        <v>162.666666666667</v>
      </c>
      <c r="L55" s="6">
        <v>162.666666666667</v>
      </c>
      <c r="M55" s="6">
        <v>162.666666666667</v>
      </c>
      <c r="N55" s="6">
        <f t="shared" si="0"/>
        <v>1952.0000000000032</v>
      </c>
    </row>
    <row r="56" spans="1:15" x14ac:dyDescent="0.25">
      <c r="A56" s="5" t="s">
        <v>35</v>
      </c>
      <c r="B56" s="6">
        <v>150</v>
      </c>
      <c r="C56" s="6">
        <v>150</v>
      </c>
      <c r="D56" s="6">
        <v>150</v>
      </c>
      <c r="E56" s="6">
        <v>150</v>
      </c>
      <c r="F56" s="6">
        <v>150</v>
      </c>
      <c r="G56" s="6">
        <v>150</v>
      </c>
      <c r="H56" s="6">
        <v>150</v>
      </c>
      <c r="I56" s="6">
        <v>150</v>
      </c>
      <c r="J56" s="6">
        <v>150</v>
      </c>
      <c r="K56" s="6">
        <v>150</v>
      </c>
      <c r="L56" s="6">
        <v>150</v>
      </c>
      <c r="M56" s="6">
        <v>150</v>
      </c>
      <c r="N56" s="6">
        <f t="shared" si="0"/>
        <v>1800</v>
      </c>
    </row>
    <row r="57" spans="1:15" x14ac:dyDescent="0.25">
      <c r="A57" s="5" t="s">
        <v>36</v>
      </c>
      <c r="B57" s="6">
        <v>200</v>
      </c>
      <c r="C57" s="6">
        <v>200</v>
      </c>
      <c r="D57" s="6">
        <v>200</v>
      </c>
      <c r="E57" s="6">
        <v>200</v>
      </c>
      <c r="F57" s="6">
        <v>200</v>
      </c>
      <c r="G57" s="6">
        <v>200</v>
      </c>
      <c r="H57" s="6">
        <v>200</v>
      </c>
      <c r="I57" s="6">
        <v>200</v>
      </c>
      <c r="J57" s="6">
        <v>200</v>
      </c>
      <c r="K57" s="6">
        <v>200</v>
      </c>
      <c r="L57" s="6">
        <v>200</v>
      </c>
      <c r="M57" s="6">
        <v>200</v>
      </c>
      <c r="N57" s="6">
        <f t="shared" si="0"/>
        <v>2400</v>
      </c>
    </row>
    <row r="58" spans="1:15" x14ac:dyDescent="0.25">
      <c r="A58" s="5" t="s">
        <v>37</v>
      </c>
      <c r="B58" s="6">
        <v>100</v>
      </c>
      <c r="C58" s="6">
        <v>100</v>
      </c>
      <c r="D58" s="6">
        <v>100</v>
      </c>
      <c r="E58" s="6">
        <v>100</v>
      </c>
      <c r="F58" s="6">
        <v>100</v>
      </c>
      <c r="G58" s="6">
        <v>100</v>
      </c>
      <c r="H58" s="6">
        <v>100</v>
      </c>
      <c r="I58" s="6">
        <v>100</v>
      </c>
      <c r="J58" s="6">
        <v>100</v>
      </c>
      <c r="K58" s="6">
        <v>100</v>
      </c>
      <c r="L58" s="6">
        <v>100</v>
      </c>
      <c r="M58" s="6">
        <v>100</v>
      </c>
      <c r="N58" s="6">
        <f t="shared" si="0"/>
        <v>1200</v>
      </c>
    </row>
    <row r="59" spans="1:15" x14ac:dyDescent="0.25">
      <c r="A59" s="1" t="s">
        <v>62</v>
      </c>
      <c r="B59" s="2">
        <f>SUM(B53:B58)</f>
        <v>825.16666666666663</v>
      </c>
      <c r="C59" s="2">
        <f t="shared" ref="C59:N59" si="8">SUM(C53:C58)</f>
        <v>825.16666666666663</v>
      </c>
      <c r="D59" s="2">
        <f t="shared" si="8"/>
        <v>825.16666666666697</v>
      </c>
      <c r="E59" s="2">
        <f t="shared" si="8"/>
        <v>825.16666666666697</v>
      </c>
      <c r="F59" s="2">
        <f t="shared" si="8"/>
        <v>825.16666666666697</v>
      </c>
      <c r="G59" s="2">
        <f t="shared" si="8"/>
        <v>825.16666666666697</v>
      </c>
      <c r="H59" s="2">
        <f t="shared" si="8"/>
        <v>825.16666666666697</v>
      </c>
      <c r="I59" s="2">
        <f t="shared" si="8"/>
        <v>825.16666666666697</v>
      </c>
      <c r="J59" s="2">
        <f t="shared" si="8"/>
        <v>825.16666666666697</v>
      </c>
      <c r="K59" s="2">
        <f t="shared" si="8"/>
        <v>825.16666666666697</v>
      </c>
      <c r="L59" s="2">
        <f t="shared" si="8"/>
        <v>825.16666666666697</v>
      </c>
      <c r="M59" s="2">
        <f t="shared" si="8"/>
        <v>825.16666666666697</v>
      </c>
      <c r="N59" s="2">
        <f t="shared" si="8"/>
        <v>9902.0000000000036</v>
      </c>
      <c r="O59" s="11">
        <f>N59/$N$75</f>
        <v>2.1156627844617817E-2</v>
      </c>
    </row>
    <row r="60" spans="1:15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5" x14ac:dyDescent="0.25">
      <c r="A61" s="5" t="s">
        <v>38</v>
      </c>
      <c r="B61" s="6">
        <v>1237.6666666666667</v>
      </c>
      <c r="C61" s="6">
        <v>1237.6666666666667</v>
      </c>
      <c r="D61" s="6">
        <v>1237.6666666666699</v>
      </c>
      <c r="E61" s="6">
        <v>1237.6666666666699</v>
      </c>
      <c r="F61" s="6">
        <v>1237.6666666666699</v>
      </c>
      <c r="G61" s="6">
        <v>1237.6666666666699</v>
      </c>
      <c r="H61" s="6">
        <v>1237.6666666666699</v>
      </c>
      <c r="I61" s="6">
        <v>1237.6666666666699</v>
      </c>
      <c r="J61" s="6">
        <v>1237.6666666666699</v>
      </c>
      <c r="K61" s="6">
        <v>1237.6666666666699</v>
      </c>
      <c r="L61" s="6">
        <v>1237.6666666666699</v>
      </c>
      <c r="M61" s="6">
        <v>1237.6666666666699</v>
      </c>
      <c r="N61" s="6">
        <f t="shared" si="0"/>
        <v>14852.000000000031</v>
      </c>
    </row>
    <row r="62" spans="1:15" x14ac:dyDescent="0.25">
      <c r="A62" s="5" t="s">
        <v>39</v>
      </c>
      <c r="B62" s="6">
        <v>500</v>
      </c>
      <c r="C62" s="6">
        <v>500</v>
      </c>
      <c r="D62" s="6">
        <v>500</v>
      </c>
      <c r="E62" s="6">
        <v>500</v>
      </c>
      <c r="F62" s="6">
        <v>500</v>
      </c>
      <c r="G62" s="6">
        <v>500</v>
      </c>
      <c r="H62" s="6">
        <v>500</v>
      </c>
      <c r="I62" s="6">
        <v>500</v>
      </c>
      <c r="J62" s="6">
        <v>500</v>
      </c>
      <c r="K62" s="6">
        <v>500</v>
      </c>
      <c r="L62" s="6">
        <v>500</v>
      </c>
      <c r="M62" s="6">
        <v>500</v>
      </c>
      <c r="N62" s="6">
        <f t="shared" si="0"/>
        <v>6000</v>
      </c>
    </row>
    <row r="63" spans="1:15" x14ac:dyDescent="0.25">
      <c r="A63" s="5" t="s">
        <v>40</v>
      </c>
      <c r="B63" s="6">
        <v>333.33333333333331</v>
      </c>
      <c r="C63" s="6">
        <v>333.33333333333331</v>
      </c>
      <c r="D63" s="6">
        <v>333.33333333333297</v>
      </c>
      <c r="E63" s="6">
        <v>333.33333333333297</v>
      </c>
      <c r="F63" s="6">
        <v>333.33333333333297</v>
      </c>
      <c r="G63" s="6">
        <v>333.33333333333297</v>
      </c>
      <c r="H63" s="6">
        <v>333.33333333333297</v>
      </c>
      <c r="I63" s="6">
        <v>333.33333333333297</v>
      </c>
      <c r="J63" s="6">
        <v>333.33333333333297</v>
      </c>
      <c r="K63" s="6">
        <v>333.33333333333297</v>
      </c>
      <c r="L63" s="6">
        <v>333.33333333333297</v>
      </c>
      <c r="M63" s="6">
        <v>333.33333333333297</v>
      </c>
      <c r="N63" s="6">
        <f t="shared" si="0"/>
        <v>3999.9999999999968</v>
      </c>
    </row>
    <row r="64" spans="1:15" x14ac:dyDescent="0.25">
      <c r="A64" s="1" t="s">
        <v>64</v>
      </c>
      <c r="B64" s="2">
        <f>SUM(B61:B63)</f>
        <v>2071</v>
      </c>
      <c r="C64" s="2">
        <f t="shared" ref="C64:N64" si="9">SUM(C61:C63)</f>
        <v>2071</v>
      </c>
      <c r="D64" s="2">
        <f t="shared" si="9"/>
        <v>2071.0000000000027</v>
      </c>
      <c r="E64" s="2">
        <f t="shared" si="9"/>
        <v>2071.0000000000027</v>
      </c>
      <c r="F64" s="2">
        <f t="shared" si="9"/>
        <v>2071.0000000000027</v>
      </c>
      <c r="G64" s="2">
        <f t="shared" si="9"/>
        <v>2071.0000000000027</v>
      </c>
      <c r="H64" s="2">
        <f t="shared" si="9"/>
        <v>2071.0000000000027</v>
      </c>
      <c r="I64" s="2">
        <f t="shared" si="9"/>
        <v>2071.0000000000027</v>
      </c>
      <c r="J64" s="2">
        <f t="shared" si="9"/>
        <v>2071.0000000000027</v>
      </c>
      <c r="K64" s="2">
        <f t="shared" si="9"/>
        <v>2071.0000000000027</v>
      </c>
      <c r="L64" s="2">
        <f t="shared" si="9"/>
        <v>2071.0000000000027</v>
      </c>
      <c r="M64" s="2">
        <f t="shared" si="9"/>
        <v>2071.0000000000027</v>
      </c>
      <c r="N64" s="2">
        <f t="shared" si="9"/>
        <v>24852.000000000025</v>
      </c>
      <c r="O64" s="11">
        <f>N64/$N$75</f>
        <v>5.3098819955003269E-2</v>
      </c>
    </row>
    <row r="65" spans="1:15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5" x14ac:dyDescent="0.25">
      <c r="A66" s="5" t="s">
        <v>41</v>
      </c>
      <c r="B66" s="6">
        <v>1656.3333333333333</v>
      </c>
      <c r="C66" s="6">
        <v>1656.3333333333333</v>
      </c>
      <c r="D66" s="6">
        <v>1656.3333333333301</v>
      </c>
      <c r="E66" s="6">
        <v>1656.3333333333301</v>
      </c>
      <c r="F66" s="6">
        <v>1656.3333333333301</v>
      </c>
      <c r="G66" s="6">
        <v>1656.3333333333301</v>
      </c>
      <c r="H66" s="6">
        <v>1656.3333333333301</v>
      </c>
      <c r="I66" s="6">
        <v>1656.3333333333301</v>
      </c>
      <c r="J66" s="6">
        <v>1656.3333333333301</v>
      </c>
      <c r="K66" s="6">
        <v>1656.3333333333301</v>
      </c>
      <c r="L66" s="6">
        <v>1656.3333333333301</v>
      </c>
      <c r="M66" s="6">
        <v>1656.3333333333301</v>
      </c>
      <c r="N66" s="6">
        <f t="shared" si="0"/>
        <v>19875.999999999964</v>
      </c>
    </row>
    <row r="67" spans="1:15" x14ac:dyDescent="0.25">
      <c r="A67" s="5" t="s">
        <v>42</v>
      </c>
      <c r="B67" s="6">
        <v>1197.0833333333333</v>
      </c>
      <c r="C67" s="6">
        <v>1197.0833333333333</v>
      </c>
      <c r="D67" s="6">
        <v>1197.0833333333301</v>
      </c>
      <c r="E67" s="6">
        <v>1197.0833333333301</v>
      </c>
      <c r="F67" s="6">
        <v>1197.0833333333301</v>
      </c>
      <c r="G67" s="6">
        <v>1197.0833333333301</v>
      </c>
      <c r="H67" s="6">
        <v>1197.0833333333301</v>
      </c>
      <c r="I67" s="6">
        <v>1197.0833333333301</v>
      </c>
      <c r="J67" s="6">
        <v>1197.0833333333301</v>
      </c>
      <c r="K67" s="6">
        <v>1197.0833333333301</v>
      </c>
      <c r="L67" s="6">
        <v>1197.0833333333301</v>
      </c>
      <c r="M67" s="6">
        <v>1197.0833333333301</v>
      </c>
      <c r="N67" s="6">
        <f t="shared" si="0"/>
        <v>14364.999999999969</v>
      </c>
    </row>
    <row r="68" spans="1:15" x14ac:dyDescent="0.25">
      <c r="A68" s="5" t="s">
        <v>43</v>
      </c>
      <c r="B68" s="6">
        <v>1906.1666666666667</v>
      </c>
      <c r="C68" s="6">
        <v>1906.1666666666667</v>
      </c>
      <c r="D68" s="6">
        <v>1906.1666666666699</v>
      </c>
      <c r="E68" s="6">
        <v>1906.1666666666699</v>
      </c>
      <c r="F68" s="6">
        <v>1906.1666666666699</v>
      </c>
      <c r="G68" s="6">
        <v>1906.1666666666699</v>
      </c>
      <c r="H68" s="6">
        <v>1906.1666666666699</v>
      </c>
      <c r="I68" s="6">
        <v>1906.1666666666699</v>
      </c>
      <c r="J68" s="6">
        <v>1906.1666666666699</v>
      </c>
      <c r="K68" s="6">
        <v>1906.1666666666699</v>
      </c>
      <c r="L68" s="6">
        <v>1906.1666666666699</v>
      </c>
      <c r="M68" s="6">
        <v>1906.1666666666699</v>
      </c>
      <c r="N68" s="6">
        <f t="shared" si="0"/>
        <v>22874.000000000036</v>
      </c>
    </row>
    <row r="69" spans="1:15" x14ac:dyDescent="0.25">
      <c r="A69" s="5" t="s">
        <v>44</v>
      </c>
      <c r="B69" s="6">
        <v>439.91666666666669</v>
      </c>
      <c r="C69" s="6">
        <v>439.91666666666669</v>
      </c>
      <c r="D69" s="6">
        <v>439.91666666666703</v>
      </c>
      <c r="E69" s="6">
        <v>439.91666666666703</v>
      </c>
      <c r="F69" s="6">
        <v>439.91666666666703</v>
      </c>
      <c r="G69" s="6">
        <v>439.91666666666703</v>
      </c>
      <c r="H69" s="6">
        <v>439.91666666666703</v>
      </c>
      <c r="I69" s="6">
        <v>439.91666666666703</v>
      </c>
      <c r="J69" s="6">
        <v>439.91666666666703</v>
      </c>
      <c r="K69" s="6">
        <v>439.91666666666703</v>
      </c>
      <c r="L69" s="6">
        <v>439.91666666666703</v>
      </c>
      <c r="M69" s="6">
        <v>439.91666666666703</v>
      </c>
      <c r="N69" s="6">
        <f t="shared" si="0"/>
        <v>5279.0000000000036</v>
      </c>
    </row>
    <row r="70" spans="1:15" x14ac:dyDescent="0.25">
      <c r="A70" s="5" t="s">
        <v>45</v>
      </c>
      <c r="B70" s="6">
        <v>386</v>
      </c>
      <c r="C70" s="6">
        <v>386</v>
      </c>
      <c r="D70" s="6">
        <v>386</v>
      </c>
      <c r="E70" s="6">
        <v>386</v>
      </c>
      <c r="F70" s="6">
        <v>386</v>
      </c>
      <c r="G70" s="6">
        <v>386</v>
      </c>
      <c r="H70" s="6">
        <v>386</v>
      </c>
      <c r="I70" s="6">
        <v>386</v>
      </c>
      <c r="J70" s="6">
        <v>386</v>
      </c>
      <c r="K70" s="6">
        <v>386</v>
      </c>
      <c r="L70" s="6">
        <v>386</v>
      </c>
      <c r="M70" s="6">
        <v>386</v>
      </c>
      <c r="N70" s="6">
        <f t="shared" si="0"/>
        <v>4632</v>
      </c>
    </row>
    <row r="71" spans="1:15" x14ac:dyDescent="0.25">
      <c r="A71" s="5" t="s">
        <v>46</v>
      </c>
      <c r="B71" s="6">
        <v>1154.9166666666667</v>
      </c>
      <c r="C71" s="6">
        <v>1154.9166666666667</v>
      </c>
      <c r="D71" s="6">
        <v>1154.9166666666699</v>
      </c>
      <c r="E71" s="6">
        <v>1154.9166666666699</v>
      </c>
      <c r="F71" s="6">
        <v>1154.9166666666699</v>
      </c>
      <c r="G71" s="6">
        <v>1154.9166666666699</v>
      </c>
      <c r="H71" s="6">
        <v>1154.9166666666699</v>
      </c>
      <c r="I71" s="6">
        <v>1154.9166666666699</v>
      </c>
      <c r="J71" s="6">
        <v>1154.9166666666699</v>
      </c>
      <c r="K71" s="6">
        <v>1154.9166666666699</v>
      </c>
      <c r="L71" s="6">
        <v>1154.9166666666699</v>
      </c>
      <c r="M71" s="6">
        <v>1154.9166666666699</v>
      </c>
      <c r="N71" s="6">
        <f t="shared" si="0"/>
        <v>13859.000000000031</v>
      </c>
    </row>
    <row r="72" spans="1:15" x14ac:dyDescent="0.25">
      <c r="A72" s="5" t="s">
        <v>47</v>
      </c>
      <c r="B72" s="6">
        <v>10406.583333333334</v>
      </c>
      <c r="C72" s="6">
        <v>10406.583333333334</v>
      </c>
      <c r="D72" s="6">
        <v>10406.583333333299</v>
      </c>
      <c r="E72" s="6">
        <v>10406.583333333299</v>
      </c>
      <c r="F72" s="6">
        <v>10406.583333333299</v>
      </c>
      <c r="G72" s="6">
        <v>10406.583333333299</v>
      </c>
      <c r="H72" s="6">
        <v>10406.583333333299</v>
      </c>
      <c r="I72" s="6">
        <v>10406.583333333299</v>
      </c>
      <c r="J72" s="6">
        <v>10406.583333333299</v>
      </c>
      <c r="K72" s="6">
        <v>10406.583333333299</v>
      </c>
      <c r="L72" s="6">
        <v>10406.583333333299</v>
      </c>
      <c r="M72" s="6">
        <v>10406.583333333299</v>
      </c>
      <c r="N72" s="6">
        <f t="shared" si="0"/>
        <v>124878.99999999967</v>
      </c>
    </row>
    <row r="73" spans="1:15" x14ac:dyDescent="0.25">
      <c r="A73" s="1" t="s">
        <v>63</v>
      </c>
      <c r="B73" s="2">
        <f>SUM(B66:B72)</f>
        <v>17147</v>
      </c>
      <c r="C73" s="2">
        <f t="shared" ref="C73:N73" si="10">SUM(C66:C72)</f>
        <v>17147</v>
      </c>
      <c r="D73" s="2">
        <f t="shared" si="10"/>
        <v>17146.999999999967</v>
      </c>
      <c r="E73" s="2">
        <f t="shared" si="10"/>
        <v>17146.999999999967</v>
      </c>
      <c r="F73" s="2">
        <f t="shared" si="10"/>
        <v>17146.999999999967</v>
      </c>
      <c r="G73" s="2">
        <f t="shared" si="10"/>
        <v>17146.999999999967</v>
      </c>
      <c r="H73" s="2">
        <f t="shared" si="10"/>
        <v>17146.999999999967</v>
      </c>
      <c r="I73" s="2">
        <f t="shared" si="10"/>
        <v>17146.999999999967</v>
      </c>
      <c r="J73" s="2">
        <f t="shared" si="10"/>
        <v>17146.999999999967</v>
      </c>
      <c r="K73" s="2">
        <f t="shared" si="10"/>
        <v>17146.999999999967</v>
      </c>
      <c r="L73" s="2">
        <f t="shared" si="10"/>
        <v>17146.999999999967</v>
      </c>
      <c r="M73" s="2">
        <f t="shared" si="10"/>
        <v>17146.999999999967</v>
      </c>
      <c r="N73" s="2">
        <f t="shared" si="10"/>
        <v>205763.99999999965</v>
      </c>
      <c r="O73" s="11">
        <f>N73/$N$75</f>
        <v>0.43963566671580806</v>
      </c>
    </row>
    <row r="74" spans="1:15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5" ht="15.75" thickBot="1" x14ac:dyDescent="0.3">
      <c r="A75" s="7" t="s">
        <v>65</v>
      </c>
      <c r="B75" s="4">
        <f>B20+B26+B35+B51+B59+B64+B73</f>
        <v>39002.75</v>
      </c>
      <c r="C75" s="4">
        <f t="shared" ref="C75:N75" si="11">C20+C26+C35+C51+C59+C64+C73</f>
        <v>39002.75</v>
      </c>
      <c r="D75" s="4">
        <f t="shared" si="11"/>
        <v>39002.749999999971</v>
      </c>
      <c r="E75" s="4">
        <f t="shared" si="11"/>
        <v>39002.749999999971</v>
      </c>
      <c r="F75" s="4">
        <f t="shared" si="11"/>
        <v>39002.749999999971</v>
      </c>
      <c r="G75" s="4">
        <f t="shared" si="11"/>
        <v>39002.749999999971</v>
      </c>
      <c r="H75" s="4">
        <f t="shared" si="11"/>
        <v>39002.749999999971</v>
      </c>
      <c r="I75" s="4">
        <f t="shared" si="11"/>
        <v>39002.749999999971</v>
      </c>
      <c r="J75" s="4">
        <f t="shared" si="11"/>
        <v>39002.749999999971</v>
      </c>
      <c r="K75" s="4">
        <f t="shared" si="11"/>
        <v>39002.749999999971</v>
      </c>
      <c r="L75" s="4">
        <f t="shared" si="11"/>
        <v>39002.749999999971</v>
      </c>
      <c r="M75" s="4">
        <f t="shared" si="11"/>
        <v>39002.749999999971</v>
      </c>
      <c r="N75" s="4">
        <f t="shared" si="11"/>
        <v>468032.99999999965</v>
      </c>
      <c r="O75" s="3"/>
    </row>
    <row r="76" spans="1:15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5" ht="15.75" thickBot="1" x14ac:dyDescent="0.3">
      <c r="A77" s="8" t="s">
        <v>66</v>
      </c>
      <c r="B77" s="9">
        <f t="shared" ref="B77:N77" si="12">B13-B75</f>
        <v>33565.833333333328</v>
      </c>
      <c r="C77" s="9">
        <f t="shared" si="12"/>
        <v>33565.833333333328</v>
      </c>
      <c r="D77" s="9">
        <f t="shared" si="12"/>
        <v>33565.833333333358</v>
      </c>
      <c r="E77" s="9">
        <f t="shared" si="12"/>
        <v>33565.833333333358</v>
      </c>
      <c r="F77" s="9">
        <f t="shared" si="12"/>
        <v>33565.833333333358</v>
      </c>
      <c r="G77" s="9">
        <f t="shared" si="12"/>
        <v>33565.833333333358</v>
      </c>
      <c r="H77" s="9">
        <f t="shared" si="12"/>
        <v>33565.833333333358</v>
      </c>
      <c r="I77" s="9">
        <f t="shared" si="12"/>
        <v>33565.833333333358</v>
      </c>
      <c r="J77" s="9">
        <f t="shared" si="12"/>
        <v>33565.833333333358</v>
      </c>
      <c r="K77" s="9">
        <f t="shared" si="12"/>
        <v>33565.833333333358</v>
      </c>
      <c r="L77" s="9">
        <f t="shared" si="12"/>
        <v>33565.833333333358</v>
      </c>
      <c r="M77" s="9">
        <f t="shared" si="12"/>
        <v>33565.833333333358</v>
      </c>
      <c r="N77" s="9">
        <f t="shared" si="12"/>
        <v>402790.00000000035</v>
      </c>
      <c r="O77" s="10"/>
    </row>
    <row r="78" spans="1:15" ht="15.75" thickTop="1" x14ac:dyDescent="0.25"/>
  </sheetData>
  <pageMargins left="0.45" right="0.45" top="1.5208333333333333" bottom="0.75" header="0.3" footer="0.3"/>
  <pageSetup orientation="landscape" r:id="rId1"/>
  <headerFooter>
    <oddHeader>&amp;C&amp;36Sample Budget&amp;11
&amp;"-,Italic"&amp;18Excel Class</oddHeader>
    <oddFooter>&amp;C&amp;P</oddFooter>
  </headerFooter>
  <rowBreaks count="2" manualBreakCount="2">
    <brk id="27" max="16383" man="1"/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Main Budget</vt:lpstr>
      <vt:lpstr>Rent Roll</vt:lpstr>
      <vt:lpstr>Budget - End Result</vt:lpstr>
      <vt:lpstr>'Budget - End Result'!Print_Titles</vt:lpstr>
    </vt:vector>
  </TitlesOfParts>
  <Company>Traffic2Revenue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Zimek</dc:creator>
  <cp:lastModifiedBy>Pete Zimek</cp:lastModifiedBy>
  <cp:lastPrinted>2012-11-15T17:08:17Z</cp:lastPrinted>
  <dcterms:created xsi:type="dcterms:W3CDTF">2012-11-13T19:28:46Z</dcterms:created>
  <dcterms:modified xsi:type="dcterms:W3CDTF">2013-05-10T04:37:31Z</dcterms:modified>
</cp:coreProperties>
</file>